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แผนพัฒนาท้องถิ่น\3.แผนพัฒนา 5 ปี\แผน  รูปเล่ม\8.ผ.02\"/>
    </mc:Choice>
  </mc:AlternateContent>
  <xr:revisionPtr revIDLastSave="0" documentId="13_ncr:1_{D87A2BA4-60C4-4EEB-907B-6B2CFEF80C6C}" xr6:coauthVersionLast="45" xr6:coauthVersionMax="45" xr10:uidLastSave="{00000000-0000-0000-0000-000000000000}"/>
  <bookViews>
    <workbookView xWindow="-120" yWindow="-120" windowWidth="29040" windowHeight="15840" tabRatio="517" xr2:uid="{00000000-000D-0000-FFFF-FFFF00000000}"/>
  </bookViews>
  <sheets>
    <sheet name="ผ 01" sheetId="1" r:id="rId1"/>
    <sheet name="ยุท1 เคหะ" sheetId="2" r:id="rId2"/>
    <sheet name="ยุท1 เกษตร" sheetId="3" r:id="rId3"/>
    <sheet name="ยุท2ศึกษา" sheetId="4" r:id="rId4"/>
    <sheet name="ยุท2เคหะ เข้มแข็ง สาธารณสุ" sheetId="5" r:id="rId5"/>
    <sheet name="ยุท3 เคหะ" sheetId="6" r:id="rId6"/>
    <sheet name="ยุท4" sheetId="7" r:id="rId7"/>
    <sheet name="ยุท5" sheetId="8" r:id="rId8"/>
    <sheet name="ยุทธ 6" sheetId="9" r:id="rId9"/>
    <sheet name="ยุท7 เคหะ บริหาร เข้มข็ง" sheetId="10" r:id="rId10"/>
    <sheet name="ยุท 8" sheetId="11" r:id="rId11"/>
    <sheet name="ครุภัณฑ์" sheetId="12" r:id="rId12"/>
  </sheets>
  <definedNames>
    <definedName name="แผนงานเคหะและชุมชน">'ยุท1 เคหะ'!$C$78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1" l="1"/>
  <c r="L18" i="1"/>
  <c r="D22" i="1"/>
  <c r="F22" i="1"/>
  <c r="B22" i="1"/>
  <c r="M127" i="1" l="1"/>
  <c r="M128" i="1"/>
  <c r="M129" i="1"/>
  <c r="M130" i="1"/>
  <c r="M131" i="1"/>
  <c r="P128" i="1"/>
  <c r="L127" i="1"/>
  <c r="E132" i="1"/>
  <c r="F132" i="1"/>
  <c r="B132" i="1"/>
  <c r="C132" i="1"/>
  <c r="M132" i="1" s="1"/>
  <c r="D132" i="1"/>
  <c r="G132" i="1"/>
  <c r="H132" i="1"/>
  <c r="I132" i="1"/>
  <c r="J132" i="1"/>
  <c r="K132" i="1"/>
  <c r="L16" i="1" l="1"/>
  <c r="L131" i="1"/>
  <c r="L130" i="1"/>
  <c r="L129" i="1"/>
  <c r="L128" i="1"/>
  <c r="L77" i="1"/>
  <c r="I72" i="1"/>
  <c r="I80" i="1"/>
  <c r="I54" i="1"/>
  <c r="H54" i="1"/>
  <c r="I43" i="1"/>
  <c r="H43" i="1"/>
  <c r="H80" i="1"/>
  <c r="B80" i="1"/>
  <c r="K80" i="1"/>
  <c r="J80" i="1"/>
  <c r="G80" i="1"/>
  <c r="F80" i="1"/>
  <c r="D80" i="1"/>
  <c r="E80" i="1"/>
  <c r="C80" i="1"/>
  <c r="L78" i="1"/>
  <c r="M78" i="1"/>
  <c r="M77" i="1"/>
  <c r="M76" i="1"/>
  <c r="L76" i="1"/>
  <c r="L75" i="1"/>
  <c r="M75" i="1"/>
  <c r="M74" i="1"/>
  <c r="L74" i="1"/>
  <c r="L70" i="1"/>
  <c r="M70" i="1"/>
  <c r="M69" i="1"/>
  <c r="L69" i="1"/>
  <c r="M68" i="1"/>
  <c r="L68" i="1"/>
  <c r="L80" i="1" l="1"/>
  <c r="M80" i="1"/>
  <c r="K49" i="1"/>
  <c r="J49" i="1"/>
  <c r="I49" i="1"/>
  <c r="H49" i="1"/>
  <c r="C49" i="1"/>
  <c r="B49" i="1"/>
  <c r="M47" i="1"/>
  <c r="L47" i="1"/>
  <c r="M46" i="1"/>
  <c r="L46" i="1"/>
  <c r="M40" i="1"/>
  <c r="L40" i="1"/>
  <c r="B28" i="1"/>
  <c r="C28" i="1"/>
  <c r="D28" i="1"/>
  <c r="F28" i="1"/>
  <c r="E28" i="1"/>
  <c r="G28" i="1"/>
  <c r="H28" i="1"/>
  <c r="I28" i="1"/>
  <c r="J28" i="1"/>
  <c r="K28" i="1"/>
  <c r="M27" i="1"/>
  <c r="L27" i="1"/>
  <c r="M26" i="1"/>
  <c r="L26" i="1"/>
  <c r="M25" i="1"/>
  <c r="L25" i="1"/>
  <c r="K22" i="1"/>
  <c r="J22" i="1"/>
  <c r="I22" i="1"/>
  <c r="H22" i="1"/>
  <c r="G22" i="1"/>
  <c r="E22" i="1"/>
  <c r="C22" i="1"/>
  <c r="M20" i="1"/>
  <c r="L20" i="1"/>
  <c r="M19" i="1"/>
  <c r="L19" i="1"/>
  <c r="L15" i="1"/>
  <c r="M15" i="1"/>
  <c r="M18" i="1"/>
  <c r="L17" i="1"/>
  <c r="M16" i="1"/>
  <c r="M22" i="1" l="1"/>
  <c r="L49" i="1"/>
  <c r="M49" i="1"/>
  <c r="L22" i="1"/>
  <c r="M28" i="1"/>
  <c r="L28" i="1"/>
  <c r="K13" i="1"/>
  <c r="J13" i="1"/>
  <c r="I13" i="1"/>
  <c r="I81" i="1" s="1"/>
  <c r="H13" i="1"/>
  <c r="H81" i="1" s="1"/>
  <c r="G13" i="1"/>
  <c r="E13" i="1"/>
  <c r="C13" i="1"/>
  <c r="B13" i="1"/>
  <c r="L11" i="1"/>
  <c r="L10" i="1" l="1"/>
  <c r="L13" i="1" s="1"/>
  <c r="M11" i="1"/>
  <c r="M10" i="1"/>
  <c r="I77" i="2"/>
  <c r="M13" i="1" l="1"/>
  <c r="D40" i="12"/>
  <c r="F40" i="12"/>
  <c r="E40" i="12"/>
  <c r="F13" i="12"/>
  <c r="E13" i="12"/>
  <c r="D13" i="12"/>
  <c r="N29" i="12"/>
  <c r="M29" i="12"/>
  <c r="L29" i="12"/>
  <c r="K29" i="12"/>
  <c r="N17" i="12"/>
  <c r="M17" i="12"/>
  <c r="L17" i="12"/>
  <c r="K17" i="12"/>
  <c r="B40" i="12"/>
  <c r="B41" i="11"/>
  <c r="C41" i="11"/>
  <c r="D41" i="11"/>
  <c r="E41" i="11"/>
  <c r="F41" i="11"/>
  <c r="B20" i="11"/>
  <c r="C20" i="11"/>
  <c r="D20" i="11"/>
  <c r="E20" i="11"/>
  <c r="F20" i="11"/>
  <c r="B13" i="11"/>
  <c r="D47" i="10"/>
  <c r="F32" i="10"/>
  <c r="B32" i="10"/>
  <c r="E15" i="9"/>
  <c r="C15" i="9"/>
  <c r="B15" i="9"/>
  <c r="D16" i="8"/>
  <c r="E16" i="8"/>
  <c r="F16" i="8"/>
  <c r="M16" i="8"/>
  <c r="L16" i="8"/>
  <c r="K16" i="8"/>
  <c r="J16" i="8"/>
  <c r="I16" i="8"/>
  <c r="M16" i="6"/>
  <c r="L16" i="6"/>
  <c r="K16" i="6"/>
  <c r="J16" i="6"/>
  <c r="I16" i="6"/>
  <c r="F47" i="5"/>
  <c r="E47" i="5"/>
  <c r="D47" i="5"/>
  <c r="C47" i="5"/>
  <c r="B47" i="5"/>
  <c r="M27" i="5"/>
  <c r="L27" i="5"/>
  <c r="K27" i="5"/>
  <c r="J27" i="5"/>
  <c r="I27" i="5"/>
  <c r="M16" i="5"/>
  <c r="L16" i="5"/>
  <c r="K16" i="5"/>
  <c r="J16" i="5"/>
  <c r="I16" i="5"/>
  <c r="F16" i="5"/>
  <c r="E16" i="5"/>
  <c r="D16" i="5"/>
  <c r="F39" i="3"/>
  <c r="E39" i="3"/>
  <c r="D39" i="3"/>
  <c r="C39" i="3"/>
  <c r="B39" i="3"/>
  <c r="M38" i="4"/>
  <c r="L38" i="4"/>
  <c r="K38" i="4"/>
  <c r="J38" i="4"/>
  <c r="I38" i="4"/>
  <c r="B38" i="4"/>
  <c r="C38" i="4"/>
  <c r="D38" i="4"/>
  <c r="E38" i="4"/>
  <c r="F38" i="4"/>
  <c r="F27" i="11" l="1"/>
  <c r="E27" i="11"/>
  <c r="D27" i="11"/>
  <c r="C27" i="11"/>
  <c r="B27" i="11"/>
  <c r="F13" i="11"/>
  <c r="E13" i="11"/>
  <c r="D13" i="11"/>
  <c r="C13" i="11"/>
  <c r="F6" i="11"/>
  <c r="E6" i="11"/>
  <c r="D6" i="11"/>
  <c r="C6" i="11"/>
  <c r="B6" i="11"/>
  <c r="F47" i="10"/>
  <c r="E47" i="10"/>
  <c r="C47" i="10"/>
  <c r="B47" i="10"/>
  <c r="E32" i="10"/>
  <c r="D32" i="10"/>
  <c r="C32" i="10"/>
  <c r="F15" i="10"/>
  <c r="E15" i="10"/>
  <c r="D15" i="10"/>
  <c r="C15" i="10"/>
  <c r="B15" i="10"/>
  <c r="F15" i="9"/>
  <c r="D15" i="9"/>
  <c r="C16" i="8"/>
  <c r="B16" i="8"/>
  <c r="F16" i="7"/>
  <c r="E16" i="7"/>
  <c r="D16" i="7"/>
  <c r="C16" i="7"/>
  <c r="B16" i="7"/>
  <c r="F33" i="6"/>
  <c r="E33" i="6"/>
  <c r="D33" i="6"/>
  <c r="C33" i="6"/>
  <c r="B33" i="6"/>
  <c r="K33" i="5"/>
  <c r="L33" i="5"/>
  <c r="M33" i="5"/>
  <c r="F15" i="6"/>
  <c r="E15" i="6"/>
  <c r="D15" i="6"/>
  <c r="C15" i="6"/>
  <c r="B15" i="6"/>
  <c r="C16" i="5"/>
  <c r="B16" i="5"/>
  <c r="M77" i="2" l="1"/>
  <c r="L77" i="2"/>
  <c r="K77" i="2"/>
  <c r="J77" i="2"/>
  <c r="F77" i="2"/>
  <c r="E77" i="2"/>
  <c r="D77" i="2"/>
  <c r="C77" i="2"/>
  <c r="B77" i="2"/>
  <c r="M38" i="2"/>
  <c r="L38" i="2"/>
  <c r="K38" i="2"/>
  <c r="J38" i="2"/>
  <c r="I38" i="2"/>
  <c r="F38" i="2"/>
  <c r="E38" i="2"/>
  <c r="D38" i="2"/>
  <c r="C38" i="2"/>
  <c r="B38" i="2"/>
  <c r="O44" i="1" l="1"/>
  <c r="F13" i="1" l="1"/>
  <c r="D13" i="1"/>
  <c r="E99" i="1" l="1"/>
  <c r="C99" i="1"/>
  <c r="M97" i="1"/>
  <c r="L97" i="1"/>
  <c r="M96" i="1"/>
  <c r="L96" i="1"/>
  <c r="R44" i="1"/>
  <c r="Q44" i="1"/>
  <c r="P44" i="1"/>
  <c r="K157" i="1"/>
  <c r="K54" i="1"/>
  <c r="G54" i="1"/>
  <c r="K72" i="1"/>
  <c r="J72" i="1"/>
  <c r="G72" i="1"/>
  <c r="F72" i="1"/>
  <c r="E72" i="1"/>
  <c r="D72" i="1"/>
  <c r="C72" i="1"/>
  <c r="B72" i="1"/>
  <c r="C43" i="1"/>
  <c r="M103" i="1"/>
  <c r="K104" i="1"/>
  <c r="J104" i="1"/>
  <c r="G104" i="1"/>
  <c r="F104" i="1"/>
  <c r="E104" i="1"/>
  <c r="D104" i="1"/>
  <c r="C104" i="1"/>
  <c r="B104" i="1"/>
  <c r="M102" i="1"/>
  <c r="L102" i="1"/>
  <c r="L104" i="1" s="1"/>
  <c r="B99" i="1"/>
  <c r="D99" i="1"/>
  <c r="F99" i="1"/>
  <c r="G99" i="1"/>
  <c r="J99" i="1"/>
  <c r="K99" i="1"/>
  <c r="C105" i="1" l="1"/>
  <c r="M104" i="1"/>
  <c r="D105" i="1"/>
  <c r="B105" i="1"/>
  <c r="M99" i="1"/>
  <c r="L99" i="1"/>
  <c r="L105" i="1" s="1"/>
  <c r="E105" i="1"/>
  <c r="K105" i="1"/>
  <c r="J105" i="1"/>
  <c r="G105" i="1"/>
  <c r="F105" i="1"/>
  <c r="J54" i="1"/>
  <c r="F54" i="1"/>
  <c r="E54" i="1"/>
  <c r="D54" i="1"/>
  <c r="C54" i="1"/>
  <c r="C81" i="1" s="1"/>
  <c r="B54" i="1"/>
  <c r="M52" i="1"/>
  <c r="M54" i="1" s="1"/>
  <c r="L52" i="1"/>
  <c r="L54" i="1" s="1"/>
  <c r="G49" i="1"/>
  <c r="F49" i="1"/>
  <c r="E49" i="1"/>
  <c r="D49" i="1"/>
  <c r="K43" i="1"/>
  <c r="K81" i="1" s="1"/>
  <c r="J43" i="1"/>
  <c r="G43" i="1"/>
  <c r="F43" i="1"/>
  <c r="E43" i="1"/>
  <c r="D43" i="1"/>
  <c r="B43" i="1"/>
  <c r="B81" i="1" s="1"/>
  <c r="D81" i="1" l="1"/>
  <c r="F81" i="1"/>
  <c r="F151" i="1" s="1"/>
  <c r="F157" i="1" s="1"/>
  <c r="G81" i="1"/>
  <c r="G151" i="1" s="1"/>
  <c r="G157" i="1" s="1"/>
  <c r="J81" i="1"/>
  <c r="J151" i="1" s="1"/>
  <c r="J157" i="1" s="1"/>
  <c r="D151" i="1"/>
  <c r="D157" i="1" s="1"/>
  <c r="E81" i="1"/>
  <c r="E151" i="1" s="1"/>
  <c r="E157" i="1" s="1"/>
  <c r="B151" i="1"/>
  <c r="B157" i="1" s="1"/>
  <c r="K151" i="1"/>
  <c r="M105" i="1"/>
  <c r="C151" i="1"/>
  <c r="C157" i="1" s="1"/>
  <c r="L72" i="1"/>
  <c r="M72" i="1"/>
  <c r="M43" i="1"/>
  <c r="L43" i="1"/>
  <c r="L81" i="1" s="1"/>
  <c r="L151" i="1" l="1"/>
  <c r="L157" i="1" s="1"/>
  <c r="M81" i="1"/>
  <c r="M151" i="1" s="1"/>
  <c r="M1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</author>
  </authors>
  <commentList>
    <comment ref="A4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<sst xmlns="http://schemas.openxmlformats.org/spreadsheetml/2006/main" count="369" uniqueCount="100">
  <si>
    <t>ผ.07</t>
  </si>
  <si>
    <t>บัญชีสรุปโครงการพัฒนา</t>
  </si>
  <si>
    <t>แผนพัฒนาท้องถิ่นสี่ปี (พ.ศ. 2561-2564)</t>
  </si>
  <si>
    <t>องค์การบริหารส่วนตำบลวังไผ่</t>
  </si>
  <si>
    <t>ยุทธศาสตร์</t>
  </si>
  <si>
    <t>ปี 2561</t>
  </si>
  <si>
    <t>จำนวน</t>
  </si>
  <si>
    <t>โครงการ</t>
  </si>
  <si>
    <t>งบปะมาณ</t>
  </si>
  <si>
    <t>(บาท)</t>
  </si>
  <si>
    <t>ปี 2562</t>
  </si>
  <si>
    <t>ปี 2563</t>
  </si>
  <si>
    <t>ปี 2564</t>
  </si>
  <si>
    <t>รวม 4 ปี</t>
  </si>
  <si>
    <t xml:space="preserve">  1.1 แผนงานเคหะและชุมชน</t>
  </si>
  <si>
    <t xml:space="preserve">  1.2 แผนงานการเกษตร</t>
  </si>
  <si>
    <t>รวม</t>
  </si>
  <si>
    <t>2) ยุทธศาสตร์การพัฒนาส่งเสริมคุณภาพชีวิต</t>
  </si>
  <si>
    <t>และการรักษาความสงบเรียบร้อย</t>
  </si>
  <si>
    <t xml:space="preserve">3) ยุทธศาสตร์การพัฒนาด้านการจัดระเบียบชุมชน/สังคม </t>
  </si>
  <si>
    <t xml:space="preserve">  3.1 แผนงานเคหะและชุมชน</t>
  </si>
  <si>
    <t>6) ยุทธศาสตร์ด้านศาสนา ศิลปะ วัฒนธรรม จารีตประเพณี</t>
  </si>
  <si>
    <t>และภูมิปัญญาท้องถิ่น</t>
  </si>
  <si>
    <t>8) ยุทธศาสตร์การเตรียมความพร้อมเข้าสู่ประชาคมอาเซียน</t>
  </si>
  <si>
    <t xml:space="preserve">  2.1 แผนงานการศึกษา</t>
  </si>
  <si>
    <t xml:space="preserve">  2.2 แผนงานเคหะและชุมชน</t>
  </si>
  <si>
    <t xml:space="preserve">  2.3 แผนงานสร้างความเข้มแข็ง</t>
  </si>
  <si>
    <t xml:space="preserve">  2.4 แผนงานสาธารณสุข</t>
  </si>
  <si>
    <t xml:space="preserve">  2.5 แผนงานงบกลาง</t>
  </si>
  <si>
    <t xml:space="preserve">  3.2 แผนงานการรักษาความสงบฯ</t>
  </si>
  <si>
    <t xml:space="preserve">  1.2 แผนงานการศาสนาและวัฒนธรรม</t>
  </si>
  <si>
    <t xml:space="preserve">  1.3 แผนงานเคหะและชุมชน</t>
  </si>
  <si>
    <t xml:space="preserve">  1.1 แผนงานศาสนาและวัฒนธรรม</t>
  </si>
  <si>
    <t xml:space="preserve">  1.2 แผนงานบริหารทั่วไป</t>
  </si>
  <si>
    <t xml:space="preserve">  1.2 แผนงานการศึกษา</t>
  </si>
  <si>
    <t>รวมทั้งสิ้น</t>
  </si>
  <si>
    <t xml:space="preserve"> - </t>
  </si>
  <si>
    <t>และการท่องเที่ยว  พานิชยกรรม</t>
  </si>
  <si>
    <t>และสิ่งแวดล้อม</t>
  </si>
  <si>
    <t xml:space="preserve">5) ยุทธศาสตร์ด้านการอนุรักษ์ทรัพยากรธรรมชาติ </t>
  </si>
  <si>
    <t>และการพัฒนาคุณภาพการให้บริการ</t>
  </si>
  <si>
    <t xml:space="preserve">7) ยุทธศาสตร์ด้านการบริหารจัดการ </t>
  </si>
  <si>
    <t>สำหรับอุดหนุนองค์กรปกครองส่วนท้องถิ่น ส่วนราชการ รัฐวิสาหกิจ องค์กรประชาชน</t>
  </si>
  <si>
    <t xml:space="preserve">  1.1 แผนงานรักษาความสงบภายใน</t>
  </si>
  <si>
    <t xml:space="preserve">3) ยุทธศาสตร์ด้านการจัดระเบียบชุมชน/สังคม </t>
  </si>
  <si>
    <t>บัญชีครุภัณฑ์</t>
  </si>
  <si>
    <t>1. แผนงานบริหารทั่วไป</t>
  </si>
  <si>
    <t>2. แผนงานการเกษตร</t>
  </si>
  <si>
    <t>3. แผนงานการศึกษา</t>
  </si>
  <si>
    <t>4. แผนงานเคหะและชุมชน</t>
  </si>
  <si>
    <t xml:space="preserve">  3.2 แผนงานสร้างความเข้มแข็งของชุมชน</t>
  </si>
  <si>
    <t>สรุปผลการดำเนินงานทั้งหมดทุกโครงการ</t>
  </si>
  <si>
    <t xml:space="preserve"> </t>
  </si>
  <si>
    <t xml:space="preserve">4) ยุทธศาสตร์การพัฒนาด้านการส่งเสริมการเกษตร การลงทุน </t>
  </si>
  <si>
    <t>ผ.02</t>
  </si>
  <si>
    <t>1) ยุทธศาสตร์การพัฒนาด้านโครงสร้างพื้นฐาน</t>
  </si>
  <si>
    <t>งบประมาณ</t>
  </si>
  <si>
    <t>แผนพัฒนาท้องถิ่น (พ.ศ. 2561-2565)</t>
  </si>
  <si>
    <t>ผ.01</t>
  </si>
  <si>
    <t>ลำดับ</t>
  </si>
  <si>
    <t>โครงสร้างพื้นฐาน  แผนงานเคหะและชุมชน</t>
  </si>
  <si>
    <t>การส่งเสริมคุณภาพชีวิต  แผนงานศึกษา</t>
  </si>
  <si>
    <t>โครงสร้างพื้นฐาน  แผนงานการเกษตร</t>
  </si>
  <si>
    <t>การส่งเสริมคุณภาพชีวิต  แผนงานเคหะ</t>
  </si>
  <si>
    <t>การส่งเสริมคุณภาพชีวิต  แผนงานสร้างความเข้มแข็ง</t>
  </si>
  <si>
    <t>การส่งเสริมคุณภาพชีวิต  แผนงานสาธารณสุข</t>
  </si>
  <si>
    <t>การส่งเสริมคุณภาพชีวิต  แผนงานงบกลาง</t>
  </si>
  <si>
    <t>แผนงานสังคมสงเคราะห์</t>
  </si>
  <si>
    <t xml:space="preserve"> -</t>
  </si>
  <si>
    <t>จัดระเบียบชุมชน  แผนงานรักษาความสงบเรียบร้อย</t>
  </si>
  <si>
    <t>ความพร้อมอาเซียน    แผนงานสร้างความเข้มแข็ง</t>
  </si>
  <si>
    <t>ความพร้อมอาเซียน    แผนงานการศึกษา</t>
  </si>
  <si>
    <t>ปี 2565</t>
  </si>
  <si>
    <t>จัดระเบียบชุมชน  แผนงานสร้างความเข้มแข็ง</t>
  </si>
  <si>
    <t>ยุทธ 4 การวางแผน การลงทุน  แผนงานเกษตร</t>
  </si>
  <si>
    <t>ยุทธ3 จัดระเบียบชุมชน  แผนงานเคหะและชุมชน</t>
  </si>
  <si>
    <t>ยุทธ5 การอนุรักษ์  แผนงานเกษตร</t>
  </si>
  <si>
    <t>ยุทธ5  การอนุรักษ์  แผนงานเคหะและชุมชน</t>
  </si>
  <si>
    <t>ยุทธ6 ศาสนาวัฒนธรรม  แผนงานศาสนานันทนาการ</t>
  </si>
  <si>
    <t>ยุทธ7  บริหารจัดการ    แผนงานเคหะ</t>
  </si>
  <si>
    <t>ยุทธ7  บริหารจัดการ    แผนงานบริหารทั่วไป</t>
  </si>
  <si>
    <t>ยุทธ7  บริหารจัดการ    แผนงานสร้างความเข้มแข็ง</t>
  </si>
  <si>
    <t>ยุทธ 8 ความพร้อมอาเซียน    แผนงานเคหะ</t>
  </si>
  <si>
    <t>ความพร้อมอาเซียน    แผนงานการเกษตร</t>
  </si>
  <si>
    <t>ยุทธ8  ความพร้อมอาเซียน    แผนงานสาธารณสุข</t>
  </si>
  <si>
    <t>ครุภัณฑ์</t>
  </si>
  <si>
    <t>กองคลัง</t>
  </si>
  <si>
    <t>สำนัก</t>
  </si>
  <si>
    <t>ศึกษา</t>
  </si>
  <si>
    <t>กองช่าง</t>
  </si>
  <si>
    <t xml:space="preserve">  2.6 แผนงานสังคมสงเคราะห์</t>
  </si>
  <si>
    <t>พื้นฐาน</t>
  </si>
  <si>
    <t>1) ยุทธศาสตร์การพัฒนาโครงสร้าง</t>
  </si>
  <si>
    <t xml:space="preserve">  3.3 แผนงานสร้างความเข้มแข็ง </t>
  </si>
  <si>
    <t xml:space="preserve"> -  </t>
  </si>
  <si>
    <t>รวม 5 ปี</t>
  </si>
  <si>
    <t xml:space="preserve">  1.3 แผนงานการศึกษา</t>
  </si>
  <si>
    <t xml:space="preserve">  1.4 แผนงานสร้างความเข้มแข็ง</t>
  </si>
  <si>
    <t xml:space="preserve">  1.5 แผนงานสาธารณสุข</t>
  </si>
  <si>
    <t>5. แผนงานรักษาความสงบเรียบร้อย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</si>
</sst>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rgb="FFFF0000"/>
      <name val="TH SarabunIT๙"/>
      <family val="2"/>
    </font>
    <font>
      <sz val="24"/>
      <color theme="1"/>
      <name val="TH SarabunIT๙"/>
      <family val="2"/>
    </font>
    <font>
      <sz val="13"/>
      <color theme="1" tint="4.9989318521683403E-2"/>
      <name val="TH SarabunIT๙"/>
      <family val="2"/>
    </font>
    <font>
      <sz val="14"/>
      <color theme="1"/>
      <name val="Angsana New"/>
      <family val="1"/>
    </font>
    <font>
      <sz val="11"/>
      <color rgb="FFFF0000"/>
      <name val="Tahoma"/>
      <family val="2"/>
      <charset val="222"/>
      <scheme val="minor"/>
    </font>
    <font>
      <sz val="11"/>
      <color theme="1" tint="4.9989318521683403E-2"/>
      <name val="Tahoma"/>
      <family val="2"/>
      <charset val="222"/>
      <scheme val="minor"/>
    </font>
    <font>
      <sz val="14"/>
      <color rgb="FFFF0000"/>
      <name val="Angsana New"/>
      <family val="1"/>
    </font>
    <font>
      <sz val="14"/>
      <color theme="1" tint="4.9989318521683403E-2"/>
      <name val="Angsana New"/>
      <family val="1"/>
    </font>
    <font>
      <b/>
      <sz val="13"/>
      <color theme="1" tint="4.9989318521683403E-2"/>
      <name val="TH SarabunIT๙"/>
      <family val="2"/>
    </font>
    <font>
      <sz val="16"/>
      <color theme="1" tint="4.9989318521683403E-2"/>
      <name val="TH SarabunIT๙"/>
      <family val="2"/>
    </font>
    <font>
      <b/>
      <sz val="16"/>
      <color theme="1" tint="4.9989318521683403E-2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3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5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187" fontId="2" fillId="0" borderId="10" xfId="1" applyNumberFormat="1" applyFont="1" applyBorder="1" applyAlignment="1">
      <alignment horizontal="right"/>
    </xf>
    <xf numFmtId="187" fontId="2" fillId="0" borderId="8" xfId="1" applyNumberFormat="1" applyFont="1" applyBorder="1" applyAlignment="1">
      <alignment horizontal="right"/>
    </xf>
    <xf numFmtId="187" fontId="2" fillId="0" borderId="3" xfId="1" applyNumberFormat="1" applyFont="1" applyBorder="1" applyAlignment="1">
      <alignment horizontal="right"/>
    </xf>
    <xf numFmtId="187" fontId="5" fillId="0" borderId="1" xfId="0" applyNumberFormat="1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187" fontId="2" fillId="0" borderId="11" xfId="1" applyNumberFormat="1" applyFont="1" applyBorder="1"/>
    <xf numFmtId="0" fontId="5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187" fontId="2" fillId="0" borderId="12" xfId="1" applyNumberFormat="1" applyFont="1" applyBorder="1"/>
    <xf numFmtId="187" fontId="2" fillId="0" borderId="12" xfId="1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7" fontId="2" fillId="0" borderId="0" xfId="1" applyNumberFormat="1" applyFont="1" applyBorder="1"/>
    <xf numFmtId="187" fontId="2" fillId="0" borderId="0" xfId="1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0" xfId="1" applyNumberFormat="1" applyFont="1"/>
    <xf numFmtId="0" fontId="10" fillId="0" borderId="0" xfId="0" applyFont="1" applyAlignment="1">
      <alignment horizontal="center"/>
    </xf>
    <xf numFmtId="187" fontId="11" fillId="0" borderId="0" xfId="0" applyNumberFormat="1" applyFont="1"/>
    <xf numFmtId="187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2" fillId="0" borderId="8" xfId="1" applyNumberFormat="1" applyFont="1" applyBorder="1"/>
    <xf numFmtId="3" fontId="2" fillId="0" borderId="8" xfId="0" applyNumberFormat="1" applyFont="1" applyBorder="1"/>
    <xf numFmtId="187" fontId="2" fillId="0" borderId="8" xfId="0" applyNumberFormat="1" applyFont="1" applyBorder="1"/>
    <xf numFmtId="0" fontId="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0" fontId="0" fillId="0" borderId="8" xfId="0" applyBorder="1"/>
    <xf numFmtId="188" fontId="0" fillId="0" borderId="8" xfId="1" applyNumberFormat="1" applyFont="1" applyBorder="1"/>
    <xf numFmtId="187" fontId="0" fillId="0" borderId="8" xfId="1" applyNumberFormat="1" applyFont="1" applyBorder="1"/>
    <xf numFmtId="0" fontId="0" fillId="0" borderId="7" xfId="0" applyBorder="1"/>
    <xf numFmtId="43" fontId="0" fillId="0" borderId="8" xfId="1" applyFont="1" applyBorder="1"/>
    <xf numFmtId="187" fontId="0" fillId="0" borderId="7" xfId="1" applyNumberFormat="1" applyFont="1" applyBorder="1"/>
    <xf numFmtId="0" fontId="0" fillId="0" borderId="1" xfId="0" applyBorder="1"/>
    <xf numFmtId="188" fontId="0" fillId="0" borderId="1" xfId="0" applyNumberFormat="1" applyBorder="1"/>
    <xf numFmtId="43" fontId="0" fillId="0" borderId="7" xfId="1" applyFont="1" applyBorder="1"/>
    <xf numFmtId="0" fontId="13" fillId="0" borderId="8" xfId="0" applyFont="1" applyBorder="1"/>
    <xf numFmtId="0" fontId="14" fillId="0" borderId="8" xfId="0" applyFont="1" applyBorder="1"/>
    <xf numFmtId="188" fontId="14" fillId="0" borderId="8" xfId="1" applyNumberFormat="1" applyFont="1" applyBorder="1"/>
    <xf numFmtId="188" fontId="0" fillId="0" borderId="1" xfId="0" applyNumberFormat="1" applyBorder="1" applyAlignment="1">
      <alignment horizontal="center"/>
    </xf>
    <xf numFmtId="187" fontId="5" fillId="0" borderId="1" xfId="0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7" fontId="2" fillId="0" borderId="3" xfId="1" applyNumberFormat="1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8" fontId="0" fillId="0" borderId="0" xfId="0" applyNumberFormat="1" applyBorder="1"/>
    <xf numFmtId="187" fontId="2" fillId="0" borderId="4" xfId="1" applyNumberFormat="1" applyFont="1" applyBorder="1" applyAlignment="1">
      <alignment horizontal="right"/>
    </xf>
    <xf numFmtId="0" fontId="5" fillId="0" borderId="18" xfId="0" applyFont="1" applyBorder="1" applyAlignment="1">
      <alignment horizontal="center" vertical="center"/>
    </xf>
    <xf numFmtId="188" fontId="0" fillId="0" borderId="4" xfId="1" applyNumberFormat="1" applyFont="1" applyFill="1" applyBorder="1"/>
    <xf numFmtId="187" fontId="0" fillId="0" borderId="1" xfId="0" applyNumberFormat="1" applyBorder="1"/>
    <xf numFmtId="0" fontId="13" fillId="0" borderId="6" xfId="0" applyFont="1" applyBorder="1"/>
    <xf numFmtId="0" fontId="15" fillId="0" borderId="6" xfId="0" applyFont="1" applyBorder="1" applyAlignment="1">
      <alignment horizontal="center"/>
    </xf>
    <xf numFmtId="188" fontId="13" fillId="0" borderId="8" xfId="1" applyNumberFormat="1" applyFont="1" applyBorder="1"/>
    <xf numFmtId="0" fontId="13" fillId="0" borderId="1" xfId="0" applyFont="1" applyBorder="1"/>
    <xf numFmtId="188" fontId="13" fillId="0" borderId="1" xfId="0" applyNumberFormat="1" applyFont="1" applyBorder="1"/>
    <xf numFmtId="0" fontId="13" fillId="0" borderId="0" xfId="0" applyFont="1"/>
    <xf numFmtId="0" fontId="14" fillId="0" borderId="6" xfId="0" applyFont="1" applyBorder="1"/>
    <xf numFmtId="0" fontId="16" fillId="0" borderId="6" xfId="0" applyFont="1" applyBorder="1" applyAlignment="1">
      <alignment horizontal="center"/>
    </xf>
    <xf numFmtId="0" fontId="14" fillId="0" borderId="1" xfId="0" applyFont="1" applyBorder="1"/>
    <xf numFmtId="188" fontId="14" fillId="0" borderId="1" xfId="0" applyNumberFormat="1" applyFont="1" applyBorder="1"/>
    <xf numFmtId="0" fontId="0" fillId="0" borderId="4" xfId="0" applyFill="1" applyBorder="1"/>
    <xf numFmtId="188" fontId="13" fillId="0" borderId="0" xfId="0" applyNumberFormat="1" applyFont="1"/>
    <xf numFmtId="187" fontId="13" fillId="0" borderId="1" xfId="0" applyNumberFormat="1" applyFont="1" applyBorder="1"/>
    <xf numFmtId="187" fontId="9" fillId="0" borderId="0" xfId="1" applyNumberFormat="1" applyFont="1" applyBorder="1" applyAlignment="1">
      <alignment horizontal="right"/>
    </xf>
    <xf numFmtId="0" fontId="11" fillId="0" borderId="11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87" fontId="2" fillId="0" borderId="19" xfId="1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87" fontId="11" fillId="0" borderId="8" xfId="1" applyNumberFormat="1" applyFont="1" applyBorder="1" applyAlignment="1">
      <alignment horizontal="right"/>
    </xf>
    <xf numFmtId="1" fontId="11" fillId="0" borderId="8" xfId="0" applyNumberFormat="1" applyFont="1" applyBorder="1"/>
    <xf numFmtId="187" fontId="17" fillId="0" borderId="1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87" fontId="11" fillId="0" borderId="10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187" fontId="2" fillId="0" borderId="10" xfId="1" applyNumberFormat="1" applyFont="1" applyBorder="1"/>
    <xf numFmtId="187" fontId="2" fillId="0" borderId="11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187" fontId="17" fillId="0" borderId="0" xfId="0" applyNumberFormat="1" applyFont="1" applyBorder="1" applyAlignment="1">
      <alignment horizontal="center"/>
    </xf>
    <xf numFmtId="187" fontId="18" fillId="0" borderId="0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0" xfId="0" applyFont="1"/>
    <xf numFmtId="187" fontId="11" fillId="0" borderId="0" xfId="1" applyNumberFormat="1" applyFont="1"/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8" xfId="0" applyFont="1" applyBorder="1"/>
    <xf numFmtId="187" fontId="11" fillId="0" borderId="10" xfId="1" applyNumberFormat="1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87" fontId="11" fillId="0" borderId="11" xfId="1" applyNumberFormat="1" applyFont="1" applyBorder="1"/>
    <xf numFmtId="187" fontId="11" fillId="0" borderId="8" xfId="1" applyNumberFormat="1" applyFont="1" applyBorder="1" applyAlignment="1">
      <alignment horizontal="center"/>
    </xf>
    <xf numFmtId="187" fontId="11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87" fontId="9" fillId="0" borderId="8" xfId="1" applyNumberFormat="1" applyFont="1" applyBorder="1" applyAlignment="1">
      <alignment horizontal="right"/>
    </xf>
    <xf numFmtId="187" fontId="9" fillId="0" borderId="8" xfId="1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87" fontId="9" fillId="0" borderId="10" xfId="1" applyNumberFormat="1" applyFont="1" applyBorder="1" applyAlignment="1">
      <alignment horizontal="right"/>
    </xf>
    <xf numFmtId="0" fontId="9" fillId="0" borderId="11" xfId="0" applyFont="1" applyBorder="1"/>
    <xf numFmtId="0" fontId="22" fillId="0" borderId="1" xfId="0" applyFont="1" applyBorder="1" applyAlignment="1">
      <alignment horizontal="center"/>
    </xf>
    <xf numFmtId="187" fontId="22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87" fontId="9" fillId="0" borderId="11" xfId="1" applyNumberFormat="1" applyFont="1" applyBorder="1"/>
    <xf numFmtId="187" fontId="22" fillId="0" borderId="3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/>
    </xf>
    <xf numFmtId="187" fontId="11" fillId="0" borderId="16" xfId="1" applyNumberFormat="1" applyFont="1" applyBorder="1"/>
    <xf numFmtId="187" fontId="11" fillId="0" borderId="15" xfId="1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" fontId="11" fillId="0" borderId="8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7" fontId="2" fillId="0" borderId="13" xfId="1" applyNumberFormat="1" applyFont="1" applyBorder="1" applyAlignment="1">
      <alignment horizontal="center" vertical="center"/>
    </xf>
    <xf numFmtId="187" fontId="2" fillId="0" borderId="14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87" fontId="2" fillId="0" borderId="3" xfId="1" applyNumberFormat="1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 vertical="center"/>
    </xf>
    <xf numFmtId="187" fontId="2" fillId="0" borderId="3" xfId="0" applyNumberFormat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87" fontId="22" fillId="0" borderId="3" xfId="0" applyNumberFormat="1" applyFont="1" applyBorder="1" applyAlignment="1">
      <alignment horizontal="center" vertical="center"/>
    </xf>
    <xf numFmtId="187" fontId="22" fillId="0" borderId="3" xfId="1" applyNumberFormat="1" applyFont="1" applyBorder="1" applyAlignment="1">
      <alignment horizontal="center" vertical="center"/>
    </xf>
    <xf numFmtId="187" fontId="22" fillId="0" borderId="5" xfId="1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87" fontId="22" fillId="0" borderId="3" xfId="0" applyNumberFormat="1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187" fontId="5" fillId="0" borderId="3" xfId="0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center" vertical="center"/>
    </xf>
    <xf numFmtId="187" fontId="5" fillId="0" borderId="5" xfId="1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0"/>
  <sheetViews>
    <sheetView tabSelected="1" topLeftCell="A49" zoomScale="90" zoomScaleNormal="90" workbookViewId="0">
      <selection activeCell="A4" sqref="A4:M4"/>
    </sheetView>
  </sheetViews>
  <sheetFormatPr defaultColWidth="9" defaultRowHeight="16.5" x14ac:dyDescent="0.25"/>
  <cols>
    <col min="1" max="1" width="24.25" style="3" customWidth="1"/>
    <col min="2" max="2" width="6.25" style="21" customWidth="1"/>
    <col min="3" max="3" width="12.75" style="3" customWidth="1"/>
    <col min="4" max="4" width="6.75" style="21" customWidth="1"/>
    <col min="5" max="5" width="12.75" style="3" customWidth="1"/>
    <col min="6" max="6" width="6.625" style="21" customWidth="1"/>
    <col min="7" max="7" width="12.875" style="3" customWidth="1"/>
    <col min="8" max="8" width="6.625" style="3" customWidth="1"/>
    <col min="9" max="9" width="12.75" style="3" customWidth="1"/>
    <col min="10" max="10" width="6.75" style="21" customWidth="1"/>
    <col min="11" max="11" width="13.75" style="3" customWidth="1"/>
    <col min="12" max="12" width="8" style="21" customWidth="1"/>
    <col min="13" max="13" width="14.25" style="3" customWidth="1"/>
    <col min="14" max="14" width="9" style="3"/>
    <col min="15" max="16" width="14.25" style="3" customWidth="1"/>
    <col min="17" max="17" width="11.875" style="3" customWidth="1"/>
    <col min="18" max="18" width="14.125" style="3" customWidth="1"/>
    <col min="19" max="16384" width="9" style="3"/>
  </cols>
  <sheetData>
    <row r="1" spans="1:18" s="2" customFormat="1" ht="20.100000000000001" customHeight="1" x14ac:dyDescent="0.3">
      <c r="B1" s="16"/>
      <c r="D1" s="16"/>
      <c r="E1" s="50"/>
      <c r="F1" s="219"/>
      <c r="G1" s="219"/>
      <c r="J1" s="16"/>
      <c r="L1" s="16"/>
      <c r="M1" s="1" t="s">
        <v>58</v>
      </c>
      <c r="O1" s="8"/>
    </row>
    <row r="2" spans="1:18" s="2" customFormat="1" ht="20.100000000000001" customHeight="1" x14ac:dyDescent="0.45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O2" s="43"/>
      <c r="P2" s="43"/>
      <c r="Q2" s="43"/>
      <c r="R2" s="43">
        <v>64</v>
      </c>
    </row>
    <row r="3" spans="1:18" s="2" customFormat="1" ht="20.100000000000001" customHeight="1" x14ac:dyDescent="0.25">
      <c r="A3" s="187" t="s">
        <v>57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O3" s="42"/>
      <c r="P3" s="42"/>
      <c r="Q3" s="42"/>
      <c r="R3" s="42">
        <v>500000</v>
      </c>
    </row>
    <row r="4" spans="1:18" s="2" customFormat="1" ht="20.100000000000001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O4" s="42"/>
      <c r="P4" s="42"/>
      <c r="Q4" s="42"/>
      <c r="R4" s="42">
        <v>500000</v>
      </c>
    </row>
    <row r="5" spans="1:18" s="2" customFormat="1" ht="20.100000000000001" customHeight="1" x14ac:dyDescent="0.25">
      <c r="A5" s="185" t="s">
        <v>4</v>
      </c>
      <c r="B5" s="191" t="s">
        <v>5</v>
      </c>
      <c r="C5" s="169"/>
      <c r="D5" s="169" t="s">
        <v>10</v>
      </c>
      <c r="E5" s="169"/>
      <c r="F5" s="169" t="s">
        <v>11</v>
      </c>
      <c r="G5" s="169"/>
      <c r="H5" s="78"/>
      <c r="I5" s="75" t="s">
        <v>12</v>
      </c>
      <c r="J5" s="169" t="s">
        <v>72</v>
      </c>
      <c r="K5" s="169"/>
      <c r="L5" s="169" t="s">
        <v>95</v>
      </c>
      <c r="M5" s="169"/>
      <c r="O5" s="42"/>
      <c r="P5" s="42"/>
      <c r="Q5" s="42"/>
      <c r="R5" s="42">
        <v>1000000</v>
      </c>
    </row>
    <row r="6" spans="1:18" s="2" customFormat="1" ht="20.100000000000001" customHeight="1" x14ac:dyDescent="0.25">
      <c r="A6" s="190"/>
      <c r="B6" s="6" t="s">
        <v>6</v>
      </c>
      <c r="C6" s="6" t="s">
        <v>8</v>
      </c>
      <c r="D6" s="6" t="s">
        <v>6</v>
      </c>
      <c r="E6" s="6" t="s">
        <v>8</v>
      </c>
      <c r="F6" s="6" t="s">
        <v>6</v>
      </c>
      <c r="G6" s="6" t="s">
        <v>8</v>
      </c>
      <c r="H6" s="6" t="s">
        <v>6</v>
      </c>
      <c r="I6" s="6" t="s">
        <v>8</v>
      </c>
      <c r="J6" s="6" t="s">
        <v>6</v>
      </c>
      <c r="K6" s="6" t="s">
        <v>8</v>
      </c>
      <c r="L6" s="6" t="s">
        <v>6</v>
      </c>
      <c r="M6" s="6" t="s">
        <v>8</v>
      </c>
      <c r="O6" s="42"/>
      <c r="P6" s="42"/>
      <c r="Q6" s="42"/>
      <c r="R6" s="42">
        <v>1000000</v>
      </c>
    </row>
    <row r="7" spans="1:18" s="2" customFormat="1" ht="20.100000000000001" customHeight="1" x14ac:dyDescent="0.25">
      <c r="A7" s="186"/>
      <c r="B7" s="7" t="s">
        <v>7</v>
      </c>
      <c r="C7" s="7" t="s">
        <v>9</v>
      </c>
      <c r="D7" s="7" t="s">
        <v>7</v>
      </c>
      <c r="E7" s="7" t="s">
        <v>9</v>
      </c>
      <c r="F7" s="7" t="s">
        <v>7</v>
      </c>
      <c r="G7" s="7" t="s">
        <v>9</v>
      </c>
      <c r="H7" s="7" t="s">
        <v>7</v>
      </c>
      <c r="I7" s="7" t="s">
        <v>9</v>
      </c>
      <c r="J7" s="7" t="s">
        <v>7</v>
      </c>
      <c r="K7" s="7" t="s">
        <v>9</v>
      </c>
      <c r="L7" s="7" t="s">
        <v>7</v>
      </c>
      <c r="M7" s="7" t="s">
        <v>9</v>
      </c>
      <c r="O7" s="42"/>
      <c r="P7" s="42"/>
      <c r="Q7" s="42"/>
      <c r="R7" s="42"/>
    </row>
    <row r="8" spans="1:18" s="2" customFormat="1" ht="20.100000000000001" customHeight="1" x14ac:dyDescent="0.25">
      <c r="A8" s="9" t="s">
        <v>92</v>
      </c>
      <c r="B8" s="15"/>
      <c r="C8" s="25"/>
      <c r="D8" s="15"/>
      <c r="E8" s="25"/>
      <c r="F8" s="15"/>
      <c r="G8" s="25"/>
      <c r="H8" s="25"/>
      <c r="I8" s="25"/>
      <c r="J8" s="15"/>
      <c r="K8" s="25"/>
      <c r="L8" s="15"/>
      <c r="M8" s="25"/>
      <c r="O8" s="42"/>
      <c r="P8" s="42"/>
      <c r="Q8" s="42"/>
      <c r="R8" s="42"/>
    </row>
    <row r="9" spans="1:18" s="2" customFormat="1" ht="20.100000000000001" customHeight="1" x14ac:dyDescent="0.25">
      <c r="A9" s="96" t="s">
        <v>91</v>
      </c>
      <c r="B9" s="97"/>
      <c r="C9" s="77"/>
      <c r="D9" s="97"/>
      <c r="E9" s="77"/>
      <c r="F9" s="97"/>
      <c r="G9" s="77"/>
      <c r="H9" s="77"/>
      <c r="I9" s="77"/>
      <c r="J9" s="97"/>
      <c r="K9" s="98"/>
      <c r="L9" s="97"/>
      <c r="M9" s="77"/>
      <c r="O9" s="42"/>
      <c r="P9" s="42"/>
      <c r="Q9" s="42"/>
      <c r="R9" s="42"/>
    </row>
    <row r="10" spans="1:18" s="2" customFormat="1" ht="20.100000000000001" customHeight="1" x14ac:dyDescent="0.25">
      <c r="A10" s="95" t="s">
        <v>14</v>
      </c>
      <c r="B10" s="100">
        <v>15</v>
      </c>
      <c r="C10" s="101">
        <v>29550000</v>
      </c>
      <c r="D10" s="100">
        <v>24</v>
      </c>
      <c r="E10" s="101">
        <v>22150000</v>
      </c>
      <c r="F10" s="100">
        <v>39</v>
      </c>
      <c r="G10" s="101">
        <v>31080000</v>
      </c>
      <c r="H10" s="100">
        <v>34</v>
      </c>
      <c r="I10" s="101">
        <v>26743000</v>
      </c>
      <c r="J10" s="102">
        <v>32</v>
      </c>
      <c r="K10" s="160">
        <v>41820000</v>
      </c>
      <c r="L10" s="163">
        <f>SUM(B10+D10+F10+H10+J10)</f>
        <v>144</v>
      </c>
      <c r="M10" s="131">
        <f>SUM(C10+E10+G10+I10+K10)</f>
        <v>151343000</v>
      </c>
      <c r="O10" s="37"/>
      <c r="P10" s="42"/>
      <c r="Q10" s="42"/>
      <c r="R10" s="42"/>
    </row>
    <row r="11" spans="1:18" s="2" customFormat="1" ht="20.100000000000001" customHeight="1" x14ac:dyDescent="0.25">
      <c r="A11" s="95" t="s">
        <v>15</v>
      </c>
      <c r="B11" s="104">
        <v>9</v>
      </c>
      <c r="C11" s="105">
        <v>12200000</v>
      </c>
      <c r="D11" s="104">
        <v>8</v>
      </c>
      <c r="E11" s="105">
        <v>3550000</v>
      </c>
      <c r="F11" s="104">
        <v>13</v>
      </c>
      <c r="G11" s="105">
        <v>11550000</v>
      </c>
      <c r="H11" s="104">
        <v>10</v>
      </c>
      <c r="I11" s="105">
        <v>11350000</v>
      </c>
      <c r="J11" s="100">
        <v>12</v>
      </c>
      <c r="K11" s="161">
        <v>4500000</v>
      </c>
      <c r="L11" s="163">
        <f>SUM(B11+D11+F11+H11+J11)</f>
        <v>52</v>
      </c>
      <c r="M11" s="131">
        <f>SUM(C11+E11+G11+I11+K11)</f>
        <v>43150000</v>
      </c>
      <c r="O11" s="42"/>
      <c r="P11" s="42"/>
      <c r="Q11" s="42"/>
      <c r="R11" s="42"/>
    </row>
    <row r="12" spans="1:18" s="2" customFormat="1" ht="20.100000000000001" customHeight="1" x14ac:dyDescent="0.25">
      <c r="A12" s="10"/>
      <c r="B12" s="18"/>
      <c r="C12" s="22"/>
      <c r="D12" s="18"/>
      <c r="E12" s="22"/>
      <c r="F12" s="18"/>
      <c r="G12" s="22"/>
      <c r="H12" s="22"/>
      <c r="I12" s="22"/>
      <c r="J12" s="18"/>
      <c r="K12" s="22"/>
      <c r="L12" s="41"/>
      <c r="M12" s="162"/>
      <c r="O12" s="42"/>
      <c r="P12" s="42"/>
      <c r="Q12" s="42"/>
      <c r="R12" s="42"/>
    </row>
    <row r="13" spans="1:18" s="2" customFormat="1" ht="20.100000000000001" customHeight="1" x14ac:dyDescent="0.25">
      <c r="A13" s="14" t="s">
        <v>16</v>
      </c>
      <c r="B13" s="14">
        <f>SUM(B10:B12)</f>
        <v>24</v>
      </c>
      <c r="C13" s="26">
        <f>SUM(C10:C12)</f>
        <v>41750000</v>
      </c>
      <c r="D13" s="14">
        <f t="shared" ref="D13:F13" si="0">SUM(D10:D12)</f>
        <v>32</v>
      </c>
      <c r="E13" s="26">
        <f>SUM(E10:E12)</f>
        <v>25700000</v>
      </c>
      <c r="F13" s="14">
        <f t="shared" si="0"/>
        <v>52</v>
      </c>
      <c r="G13" s="26">
        <f t="shared" ref="G13:M13" si="1">SUM(G10:G12)</f>
        <v>42630000</v>
      </c>
      <c r="H13" s="14">
        <f t="shared" si="1"/>
        <v>44</v>
      </c>
      <c r="I13" s="26">
        <f t="shared" si="1"/>
        <v>38093000</v>
      </c>
      <c r="J13" s="99">
        <f t="shared" si="1"/>
        <v>44</v>
      </c>
      <c r="K13" s="26">
        <f t="shared" si="1"/>
        <v>46320000</v>
      </c>
      <c r="L13" s="99">
        <f t="shared" si="1"/>
        <v>196</v>
      </c>
      <c r="M13" s="26">
        <f t="shared" si="1"/>
        <v>194493000</v>
      </c>
      <c r="O13" s="42"/>
      <c r="P13" s="42"/>
      <c r="Q13" s="42"/>
      <c r="R13" s="42"/>
    </row>
    <row r="14" spans="1:18" s="2" customFormat="1" ht="20.100000000000001" customHeight="1" x14ac:dyDescent="0.25">
      <c r="A14" s="9" t="s">
        <v>17</v>
      </c>
      <c r="B14" s="15"/>
      <c r="C14" s="4"/>
      <c r="D14" s="15"/>
      <c r="E14" s="4"/>
      <c r="F14" s="15"/>
      <c r="G14" s="4"/>
      <c r="H14" s="4"/>
      <c r="I14" s="4"/>
      <c r="J14" s="15"/>
      <c r="K14" s="4"/>
      <c r="L14" s="15"/>
      <c r="M14" s="4"/>
      <c r="O14" s="42"/>
      <c r="P14" s="42"/>
      <c r="Q14" s="42"/>
      <c r="R14" s="42"/>
    </row>
    <row r="15" spans="1:18" s="2" customFormat="1" ht="20.100000000000001" customHeight="1" x14ac:dyDescent="0.25">
      <c r="A15" s="11" t="s">
        <v>24</v>
      </c>
      <c r="B15" s="100">
        <v>42</v>
      </c>
      <c r="C15" s="24">
        <v>1803067</v>
      </c>
      <c r="D15" s="19">
        <v>42</v>
      </c>
      <c r="E15" s="24">
        <v>1881848</v>
      </c>
      <c r="F15" s="19">
        <v>45</v>
      </c>
      <c r="G15" s="24">
        <v>2181849</v>
      </c>
      <c r="H15" s="24">
        <v>45</v>
      </c>
      <c r="I15" s="24">
        <v>2216700</v>
      </c>
      <c r="J15" s="19">
        <v>45</v>
      </c>
      <c r="K15" s="24">
        <v>2216700</v>
      </c>
      <c r="L15" s="108">
        <f t="shared" ref="L15:M20" si="2">SUM(B15+D15+F15+H15+J15)</f>
        <v>219</v>
      </c>
      <c r="M15" s="24">
        <f t="shared" si="2"/>
        <v>10300164</v>
      </c>
      <c r="O15" s="42"/>
      <c r="P15" s="94"/>
      <c r="Q15" s="42"/>
      <c r="R15" s="42"/>
    </row>
    <row r="16" spans="1:18" s="2" customFormat="1" ht="20.100000000000001" customHeight="1" x14ac:dyDescent="0.25">
      <c r="A16" s="11" t="s">
        <v>25</v>
      </c>
      <c r="B16" s="104"/>
      <c r="C16" s="23"/>
      <c r="D16" s="20"/>
      <c r="E16" s="23"/>
      <c r="F16" s="20">
        <v>7</v>
      </c>
      <c r="G16" s="23">
        <v>800000</v>
      </c>
      <c r="H16" s="23">
        <v>7</v>
      </c>
      <c r="I16" s="23">
        <v>800000</v>
      </c>
      <c r="J16" s="20">
        <v>6</v>
      </c>
      <c r="K16" s="23">
        <v>800000</v>
      </c>
      <c r="L16" s="108">
        <f>SUM(B16+D16+F16+H16+J16)</f>
        <v>20</v>
      </c>
      <c r="M16" s="24">
        <f t="shared" si="2"/>
        <v>2400000</v>
      </c>
      <c r="O16" s="42"/>
      <c r="P16" s="94"/>
      <c r="Q16" s="42"/>
      <c r="R16" s="42"/>
    </row>
    <row r="17" spans="1:18" s="2" customFormat="1" ht="20.100000000000001" customHeight="1" x14ac:dyDescent="0.25">
      <c r="A17" s="11" t="s">
        <v>26</v>
      </c>
      <c r="B17" s="100">
        <v>10</v>
      </c>
      <c r="C17" s="24">
        <v>159000</v>
      </c>
      <c r="D17" s="19">
        <v>10</v>
      </c>
      <c r="E17" s="24">
        <v>159000</v>
      </c>
      <c r="F17" s="19">
        <v>12</v>
      </c>
      <c r="G17" s="24">
        <v>279000</v>
      </c>
      <c r="H17" s="24">
        <v>12</v>
      </c>
      <c r="I17" s="24">
        <v>279000</v>
      </c>
      <c r="J17" s="19">
        <v>12</v>
      </c>
      <c r="K17" s="24">
        <v>279000</v>
      </c>
      <c r="L17" s="19">
        <f t="shared" si="2"/>
        <v>56</v>
      </c>
      <c r="M17" s="24">
        <f>SUM(C17+E17+G17+I17+K17)</f>
        <v>1155000</v>
      </c>
      <c r="O17" s="42"/>
      <c r="P17" s="94"/>
      <c r="Q17" s="42"/>
      <c r="R17" s="42"/>
    </row>
    <row r="18" spans="1:18" s="2" customFormat="1" ht="20.100000000000001" customHeight="1" x14ac:dyDescent="0.25">
      <c r="A18" s="13" t="s">
        <v>27</v>
      </c>
      <c r="B18" s="104">
        <v>18</v>
      </c>
      <c r="C18" s="23">
        <v>608000</v>
      </c>
      <c r="D18" s="20">
        <v>21</v>
      </c>
      <c r="E18" s="23">
        <v>693000</v>
      </c>
      <c r="F18" s="20">
        <v>22</v>
      </c>
      <c r="G18" s="23">
        <v>743000</v>
      </c>
      <c r="H18" s="23">
        <v>22</v>
      </c>
      <c r="I18" s="23">
        <v>743000</v>
      </c>
      <c r="J18" s="20">
        <v>21</v>
      </c>
      <c r="K18" s="23">
        <v>693000</v>
      </c>
      <c r="L18" s="108">
        <f>SUM(B18+D18+F18+H18+J18)</f>
        <v>104</v>
      </c>
      <c r="M18" s="24">
        <f t="shared" si="2"/>
        <v>3480000</v>
      </c>
      <c r="O18" s="42"/>
      <c r="P18" s="94"/>
      <c r="Q18" s="42"/>
      <c r="R18" s="42"/>
    </row>
    <row r="19" spans="1:18" s="2" customFormat="1" ht="20.100000000000001" customHeight="1" x14ac:dyDescent="0.25">
      <c r="A19" s="11" t="s">
        <v>28</v>
      </c>
      <c r="B19" s="100">
        <v>3</v>
      </c>
      <c r="C19" s="23">
        <v>567000</v>
      </c>
      <c r="D19" s="20">
        <v>4</v>
      </c>
      <c r="E19" s="23">
        <v>622000</v>
      </c>
      <c r="F19" s="20">
        <v>4</v>
      </c>
      <c r="G19" s="23">
        <v>632000</v>
      </c>
      <c r="H19" s="23">
        <v>4</v>
      </c>
      <c r="I19" s="23">
        <v>642000</v>
      </c>
      <c r="J19" s="20">
        <v>4</v>
      </c>
      <c r="K19" s="23">
        <v>642000</v>
      </c>
      <c r="L19" s="19">
        <f t="shared" si="2"/>
        <v>19</v>
      </c>
      <c r="M19" s="24">
        <f t="shared" si="2"/>
        <v>3105000</v>
      </c>
      <c r="O19" s="42"/>
      <c r="P19" s="94"/>
      <c r="Q19" s="42"/>
      <c r="R19" s="42"/>
    </row>
    <row r="20" spans="1:18" s="2" customFormat="1" ht="20.100000000000001" customHeight="1" x14ac:dyDescent="0.25">
      <c r="A20" s="13" t="s">
        <v>90</v>
      </c>
      <c r="B20" s="104"/>
      <c r="C20" s="23"/>
      <c r="D20" s="20"/>
      <c r="E20" s="23"/>
      <c r="F20" s="20">
        <v>1</v>
      </c>
      <c r="G20" s="23">
        <v>30000</v>
      </c>
      <c r="H20" s="23">
        <v>1</v>
      </c>
      <c r="I20" s="23">
        <v>30000</v>
      </c>
      <c r="J20" s="20">
        <v>1</v>
      </c>
      <c r="K20" s="23">
        <v>30000</v>
      </c>
      <c r="L20" s="20">
        <f t="shared" si="2"/>
        <v>3</v>
      </c>
      <c r="M20" s="23">
        <f t="shared" si="2"/>
        <v>90000</v>
      </c>
      <c r="O20" s="42"/>
      <c r="P20" s="94"/>
      <c r="Q20" s="42"/>
      <c r="R20" s="42"/>
    </row>
    <row r="21" spans="1:18" s="2" customFormat="1" ht="20.100000000000001" customHeight="1" x14ac:dyDescent="0.25">
      <c r="A21" s="10"/>
      <c r="B21" s="20"/>
      <c r="C21" s="23"/>
      <c r="D21" s="20"/>
      <c r="E21" s="23"/>
      <c r="F21" s="20"/>
      <c r="G21" s="23"/>
      <c r="H21" s="23"/>
      <c r="I21" s="23"/>
      <c r="J21" s="20"/>
      <c r="K21" s="23"/>
      <c r="L21" s="20"/>
      <c r="M21" s="23"/>
      <c r="O21" s="42"/>
      <c r="P21" s="42"/>
      <c r="Q21" s="42"/>
      <c r="R21" s="42"/>
    </row>
    <row r="22" spans="1:18" s="2" customFormat="1" ht="20.100000000000001" customHeight="1" x14ac:dyDescent="0.25">
      <c r="A22" s="7" t="s">
        <v>16</v>
      </c>
      <c r="B22" s="14">
        <f>SUM(B15:B21)</f>
        <v>73</v>
      </c>
      <c r="C22" s="26">
        <f>SUM(C15:C21)</f>
        <v>3137067</v>
      </c>
      <c r="D22" s="14">
        <f>SUM(D15:D21)</f>
        <v>77</v>
      </c>
      <c r="E22" s="26">
        <f t="shared" ref="E22:L22" si="3">SUM(E15:E21)</f>
        <v>3355848</v>
      </c>
      <c r="F22" s="14">
        <f>SUM(F15:F21)</f>
        <v>91</v>
      </c>
      <c r="G22" s="26">
        <f t="shared" si="3"/>
        <v>4665849</v>
      </c>
      <c r="H22" s="14">
        <f t="shared" si="3"/>
        <v>91</v>
      </c>
      <c r="I22" s="26">
        <f t="shared" si="3"/>
        <v>4710700</v>
      </c>
      <c r="J22" s="99">
        <f t="shared" si="3"/>
        <v>89</v>
      </c>
      <c r="K22" s="26">
        <f t="shared" si="3"/>
        <v>4660700</v>
      </c>
      <c r="L22" s="99">
        <f t="shared" si="3"/>
        <v>421</v>
      </c>
      <c r="M22" s="26">
        <f>SUM(M15:M21)</f>
        <v>20530164</v>
      </c>
      <c r="O22" s="42"/>
      <c r="P22" s="42"/>
      <c r="Q22" s="42"/>
      <c r="R22" s="42"/>
    </row>
    <row r="23" spans="1:18" s="2" customFormat="1" ht="20.100000000000001" customHeight="1" x14ac:dyDescent="0.25">
      <c r="A23" s="4" t="s">
        <v>19</v>
      </c>
      <c r="B23" s="15"/>
      <c r="C23" s="4"/>
      <c r="D23" s="15"/>
      <c r="E23" s="4"/>
      <c r="F23" s="15"/>
      <c r="G23" s="4"/>
      <c r="H23" s="4"/>
      <c r="I23" s="4"/>
      <c r="J23" s="15"/>
      <c r="K23" s="4"/>
      <c r="L23" s="15"/>
      <c r="M23" s="4"/>
      <c r="O23" s="42"/>
      <c r="P23" s="42"/>
      <c r="Q23" s="42"/>
      <c r="R23" s="42"/>
    </row>
    <row r="24" spans="1:18" s="2" customFormat="1" ht="20.100000000000001" customHeight="1" x14ac:dyDescent="0.25">
      <c r="A24" s="12" t="s">
        <v>18</v>
      </c>
      <c r="B24" s="20"/>
      <c r="C24" s="12"/>
      <c r="D24" s="20"/>
      <c r="E24" s="110"/>
      <c r="F24" s="20"/>
      <c r="G24" s="110"/>
      <c r="H24" s="12"/>
      <c r="I24" s="110"/>
      <c r="J24" s="20"/>
      <c r="K24" s="110"/>
      <c r="L24" s="20"/>
      <c r="M24" s="110"/>
      <c r="O24" s="42"/>
      <c r="P24" s="42"/>
      <c r="Q24" s="42"/>
      <c r="R24" s="42"/>
    </row>
    <row r="25" spans="1:18" s="2" customFormat="1" ht="20.100000000000001" customHeight="1" x14ac:dyDescent="0.25">
      <c r="A25" s="11" t="s">
        <v>20</v>
      </c>
      <c r="B25" s="19"/>
      <c r="C25" s="19"/>
      <c r="D25" s="19">
        <v>1</v>
      </c>
      <c r="E25" s="24">
        <v>500000</v>
      </c>
      <c r="F25" s="19">
        <v>1</v>
      </c>
      <c r="G25" s="24">
        <v>500000</v>
      </c>
      <c r="H25" s="24">
        <v>1</v>
      </c>
      <c r="I25" s="24">
        <v>50000</v>
      </c>
      <c r="J25" s="19">
        <v>1</v>
      </c>
      <c r="K25" s="27">
        <v>50000</v>
      </c>
      <c r="L25" s="19">
        <f t="shared" ref="L25:M27" si="4">SUM(B25+D25+F25+H25+J25)</f>
        <v>4</v>
      </c>
      <c r="M25" s="24">
        <f t="shared" si="4"/>
        <v>1100000</v>
      </c>
      <c r="O25" s="42"/>
      <c r="P25" s="42"/>
      <c r="Q25" s="42"/>
      <c r="R25" s="42"/>
    </row>
    <row r="26" spans="1:18" s="2" customFormat="1" ht="20.100000000000001" customHeight="1" x14ac:dyDescent="0.25">
      <c r="A26" s="13" t="s">
        <v>29</v>
      </c>
      <c r="B26" s="19">
        <v>13</v>
      </c>
      <c r="C26" s="24">
        <v>935000</v>
      </c>
      <c r="D26" s="19">
        <v>14</v>
      </c>
      <c r="E26" s="24">
        <v>965000</v>
      </c>
      <c r="F26" s="19">
        <v>1</v>
      </c>
      <c r="G26" s="24">
        <v>965000</v>
      </c>
      <c r="H26" s="24">
        <v>14</v>
      </c>
      <c r="I26" s="24">
        <v>965000</v>
      </c>
      <c r="J26" s="19">
        <v>1</v>
      </c>
      <c r="K26" s="24">
        <v>965000</v>
      </c>
      <c r="L26" s="19">
        <f t="shared" si="4"/>
        <v>43</v>
      </c>
      <c r="M26" s="24">
        <f t="shared" si="4"/>
        <v>4795000</v>
      </c>
      <c r="O26" s="42"/>
      <c r="P26" s="42"/>
      <c r="Q26" s="42"/>
      <c r="R26" s="42"/>
    </row>
    <row r="27" spans="1:18" s="2" customFormat="1" ht="20.100000000000001" customHeight="1" x14ac:dyDescent="0.25">
      <c r="A27" s="13" t="s">
        <v>93</v>
      </c>
      <c r="B27" s="17">
        <v>1</v>
      </c>
      <c r="C27" s="111">
        <v>40000</v>
      </c>
      <c r="D27" s="17">
        <v>1</v>
      </c>
      <c r="E27" s="111">
        <v>40000</v>
      </c>
      <c r="F27" s="17">
        <v>1</v>
      </c>
      <c r="G27" s="111">
        <v>40000</v>
      </c>
      <c r="H27" s="111">
        <v>1</v>
      </c>
      <c r="I27" s="111">
        <v>40000</v>
      </c>
      <c r="J27" s="17">
        <v>1</v>
      </c>
      <c r="K27" s="111">
        <v>40000</v>
      </c>
      <c r="L27" s="17">
        <f t="shared" si="4"/>
        <v>5</v>
      </c>
      <c r="M27" s="111">
        <f t="shared" si="4"/>
        <v>200000</v>
      </c>
      <c r="O27" s="42"/>
      <c r="P27" s="42"/>
      <c r="Q27" s="42"/>
      <c r="R27" s="42"/>
    </row>
    <row r="28" spans="1:18" s="2" customFormat="1" ht="20.100000000000001" customHeight="1" x14ac:dyDescent="0.25">
      <c r="A28" s="14" t="s">
        <v>16</v>
      </c>
      <c r="B28" s="14">
        <f>SUM(B26:B27)</f>
        <v>14</v>
      </c>
      <c r="C28" s="26">
        <f>SUM(C26:C27)</f>
        <v>975000</v>
      </c>
      <c r="D28" s="14">
        <f t="shared" ref="D28:M28" si="5">SUM(D25:D27)</f>
        <v>16</v>
      </c>
      <c r="E28" s="26">
        <f t="shared" si="5"/>
        <v>1505000</v>
      </c>
      <c r="F28" s="14">
        <f t="shared" si="5"/>
        <v>3</v>
      </c>
      <c r="G28" s="26">
        <f t="shared" si="5"/>
        <v>1505000</v>
      </c>
      <c r="H28" s="26">
        <f t="shared" si="5"/>
        <v>16</v>
      </c>
      <c r="I28" s="26">
        <f t="shared" si="5"/>
        <v>1055000</v>
      </c>
      <c r="J28" s="14">
        <f t="shared" si="5"/>
        <v>3</v>
      </c>
      <c r="K28" s="26">
        <f t="shared" si="5"/>
        <v>1055000</v>
      </c>
      <c r="L28" s="14">
        <f t="shared" si="5"/>
        <v>52</v>
      </c>
      <c r="M28" s="26">
        <f t="shared" si="5"/>
        <v>6095000</v>
      </c>
      <c r="O28" s="42"/>
      <c r="P28" s="42"/>
      <c r="Q28" s="42"/>
      <c r="R28" s="42"/>
    </row>
    <row r="29" spans="1:18" s="2" customFormat="1" ht="20.100000000000001" customHeight="1" x14ac:dyDescent="0.25">
      <c r="A29" s="70"/>
      <c r="B29" s="70"/>
      <c r="C29" s="37"/>
      <c r="D29" s="70"/>
      <c r="E29" s="37"/>
      <c r="F29" s="70"/>
      <c r="G29" s="37"/>
      <c r="H29" s="37"/>
      <c r="I29" s="37"/>
      <c r="J29" s="70"/>
      <c r="K29" s="37"/>
      <c r="L29" s="107"/>
      <c r="M29" s="37"/>
      <c r="O29" s="42"/>
      <c r="P29" s="42"/>
      <c r="Q29" s="42"/>
      <c r="R29" s="42"/>
    </row>
    <row r="30" spans="1:18" s="2" customFormat="1" ht="20.100000000000001" customHeight="1" x14ac:dyDescent="0.25">
      <c r="A30" s="46"/>
      <c r="B30" s="46"/>
      <c r="C30" s="37"/>
      <c r="D30" s="46"/>
      <c r="E30" s="16"/>
      <c r="F30" s="46"/>
      <c r="G30" s="37"/>
      <c r="H30" s="37"/>
      <c r="I30" s="37"/>
      <c r="J30" s="46"/>
      <c r="K30" s="37"/>
      <c r="L30" s="107"/>
      <c r="M30" s="37"/>
      <c r="O30" s="42"/>
      <c r="P30" s="42"/>
      <c r="Q30" s="42"/>
      <c r="R30" s="42"/>
    </row>
    <row r="31" spans="1:18" s="2" customFormat="1" ht="20.100000000000001" customHeight="1" x14ac:dyDescent="0.3">
      <c r="A31" s="112"/>
      <c r="B31" s="112"/>
      <c r="C31" s="113"/>
      <c r="D31" s="112"/>
      <c r="E31" s="114"/>
      <c r="F31" s="220"/>
      <c r="G31" s="220"/>
      <c r="H31" s="113"/>
      <c r="I31" s="113"/>
      <c r="J31" s="112"/>
      <c r="K31" s="113"/>
      <c r="L31" s="112"/>
      <c r="M31" s="115" t="s">
        <v>58</v>
      </c>
      <c r="N31" s="116"/>
      <c r="O31" s="117"/>
      <c r="P31" s="117"/>
      <c r="Q31" s="117"/>
      <c r="R31" s="117"/>
    </row>
    <row r="32" spans="1:18" s="2" customFormat="1" ht="20.100000000000001" customHeight="1" x14ac:dyDescent="0.25">
      <c r="A32" s="204" t="s">
        <v>1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116"/>
      <c r="O32" s="117"/>
      <c r="P32" s="117"/>
      <c r="Q32" s="117"/>
      <c r="R32" s="117"/>
    </row>
    <row r="33" spans="1:18" s="2" customFormat="1" ht="20.100000000000001" customHeight="1" x14ac:dyDescent="0.25">
      <c r="A33" s="204" t="s">
        <v>57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116"/>
      <c r="O33" s="117"/>
      <c r="P33" s="117"/>
      <c r="Q33" s="117"/>
      <c r="R33" s="117"/>
    </row>
    <row r="34" spans="1:18" s="2" customFormat="1" ht="20.100000000000001" customHeight="1" x14ac:dyDescent="0.25">
      <c r="A34" s="204" t="s">
        <v>3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116"/>
      <c r="O34" s="117"/>
      <c r="P34" s="117"/>
      <c r="Q34" s="117"/>
      <c r="R34" s="117"/>
    </row>
    <row r="35" spans="1:18" s="2" customFormat="1" ht="20.100000000000001" customHeight="1" x14ac:dyDescent="0.25">
      <c r="A35" s="206" t="s">
        <v>4</v>
      </c>
      <c r="B35" s="209" t="s">
        <v>5</v>
      </c>
      <c r="C35" s="165"/>
      <c r="D35" s="165" t="s">
        <v>10</v>
      </c>
      <c r="E35" s="165"/>
      <c r="F35" s="165" t="s">
        <v>11</v>
      </c>
      <c r="G35" s="165"/>
      <c r="H35" s="165" t="s">
        <v>12</v>
      </c>
      <c r="I35" s="165"/>
      <c r="J35" s="165" t="s">
        <v>72</v>
      </c>
      <c r="K35" s="165"/>
      <c r="L35" s="165" t="s">
        <v>95</v>
      </c>
      <c r="M35" s="165"/>
      <c r="N35" s="116"/>
      <c r="O35" s="117"/>
      <c r="P35" s="117"/>
      <c r="Q35" s="117"/>
      <c r="R35" s="117"/>
    </row>
    <row r="36" spans="1:18" s="2" customFormat="1" ht="20.100000000000001" customHeight="1" x14ac:dyDescent="0.25">
      <c r="A36" s="207"/>
      <c r="B36" s="118" t="s">
        <v>6</v>
      </c>
      <c r="C36" s="118" t="s">
        <v>8</v>
      </c>
      <c r="D36" s="118" t="s">
        <v>6</v>
      </c>
      <c r="E36" s="118" t="s">
        <v>8</v>
      </c>
      <c r="F36" s="118" t="s">
        <v>6</v>
      </c>
      <c r="G36" s="118" t="s">
        <v>8</v>
      </c>
      <c r="H36" s="118" t="s">
        <v>6</v>
      </c>
      <c r="I36" s="118" t="s">
        <v>8</v>
      </c>
      <c r="J36" s="118" t="s">
        <v>6</v>
      </c>
      <c r="K36" s="118" t="s">
        <v>8</v>
      </c>
      <c r="L36" s="118" t="s">
        <v>6</v>
      </c>
      <c r="M36" s="118" t="s">
        <v>8</v>
      </c>
      <c r="N36" s="116"/>
      <c r="O36" s="117"/>
      <c r="P36" s="117"/>
      <c r="Q36" s="117"/>
      <c r="R36" s="117"/>
    </row>
    <row r="37" spans="1:18" s="2" customFormat="1" ht="20.100000000000001" customHeight="1" x14ac:dyDescent="0.25">
      <c r="A37" s="208"/>
      <c r="B37" s="119" t="s">
        <v>7</v>
      </c>
      <c r="C37" s="119" t="s">
        <v>9</v>
      </c>
      <c r="D37" s="119" t="s">
        <v>7</v>
      </c>
      <c r="E37" s="119" t="s">
        <v>9</v>
      </c>
      <c r="F37" s="119" t="s">
        <v>7</v>
      </c>
      <c r="G37" s="119" t="s">
        <v>9</v>
      </c>
      <c r="H37" s="119" t="s">
        <v>7</v>
      </c>
      <c r="I37" s="119" t="s">
        <v>9</v>
      </c>
      <c r="J37" s="119" t="s">
        <v>7</v>
      </c>
      <c r="K37" s="119" t="s">
        <v>9</v>
      </c>
      <c r="L37" s="119" t="s">
        <v>7</v>
      </c>
      <c r="M37" s="119" t="s">
        <v>9</v>
      </c>
      <c r="N37" s="116"/>
      <c r="O37" s="117"/>
      <c r="P37" s="117"/>
      <c r="Q37" s="117"/>
      <c r="R37" s="117"/>
    </row>
    <row r="38" spans="1:18" s="2" customFormat="1" ht="20.100000000000001" customHeight="1" x14ac:dyDescent="0.25">
      <c r="A38" s="120" t="s">
        <v>53</v>
      </c>
      <c r="B38" s="121"/>
      <c r="C38" s="120"/>
      <c r="D38" s="121"/>
      <c r="E38" s="120"/>
      <c r="F38" s="121"/>
      <c r="G38" s="120"/>
      <c r="H38" s="120"/>
      <c r="I38" s="120"/>
      <c r="J38" s="121"/>
      <c r="K38" s="120"/>
      <c r="L38" s="121"/>
      <c r="M38" s="120"/>
      <c r="N38" s="116"/>
      <c r="O38" s="117"/>
      <c r="P38" s="117"/>
      <c r="Q38" s="117"/>
      <c r="R38" s="117"/>
    </row>
    <row r="39" spans="1:18" s="2" customFormat="1" ht="20.100000000000001" customHeight="1" x14ac:dyDescent="0.25">
      <c r="A39" s="122" t="s">
        <v>37</v>
      </c>
      <c r="B39" s="104"/>
      <c r="C39" s="122"/>
      <c r="D39" s="104"/>
      <c r="E39" s="122"/>
      <c r="F39" s="104"/>
      <c r="G39" s="122"/>
      <c r="H39" s="122"/>
      <c r="I39" s="122"/>
      <c r="J39" s="104"/>
      <c r="K39" s="122"/>
      <c r="L39" s="104"/>
      <c r="M39" s="122"/>
      <c r="N39" s="116"/>
      <c r="O39" s="117"/>
      <c r="P39" s="117"/>
      <c r="Q39" s="117"/>
      <c r="R39" s="117"/>
    </row>
    <row r="40" spans="1:18" s="2" customFormat="1" ht="20.100000000000001" customHeight="1" x14ac:dyDescent="0.25">
      <c r="A40" s="123" t="s">
        <v>15</v>
      </c>
      <c r="B40" s="104">
        <v>6</v>
      </c>
      <c r="C40" s="105">
        <v>110000</v>
      </c>
      <c r="D40" s="104">
        <v>6</v>
      </c>
      <c r="E40" s="105">
        <v>110000</v>
      </c>
      <c r="F40" s="104">
        <v>6</v>
      </c>
      <c r="G40" s="105">
        <v>110000</v>
      </c>
      <c r="H40" s="105">
        <v>6</v>
      </c>
      <c r="I40" s="105">
        <v>110000</v>
      </c>
      <c r="J40" s="104">
        <v>6</v>
      </c>
      <c r="K40" s="105">
        <v>110000</v>
      </c>
      <c r="L40" s="100">
        <f>SUM(B40+D40+F40+H40+J40)</f>
        <v>30</v>
      </c>
      <c r="M40" s="101">
        <f>SUM(C40+E40+G40+I40+K40)</f>
        <v>550000</v>
      </c>
      <c r="N40" s="116"/>
      <c r="O40" s="117"/>
      <c r="P40" s="117"/>
      <c r="Q40" s="117"/>
      <c r="R40" s="117"/>
    </row>
    <row r="41" spans="1:18" s="2" customFormat="1" ht="20.100000000000001" customHeight="1" x14ac:dyDescent="0.25">
      <c r="A41" s="95" t="s">
        <v>30</v>
      </c>
      <c r="B41" s="104" t="s">
        <v>68</v>
      </c>
      <c r="C41" s="124" t="s">
        <v>68</v>
      </c>
      <c r="D41" s="104" t="s">
        <v>36</v>
      </c>
      <c r="E41" s="124" t="s">
        <v>36</v>
      </c>
      <c r="F41" s="104" t="s">
        <v>68</v>
      </c>
      <c r="G41" s="105" t="s">
        <v>68</v>
      </c>
      <c r="H41" s="105" t="s">
        <v>36</v>
      </c>
      <c r="I41" s="105" t="s">
        <v>68</v>
      </c>
      <c r="J41" s="104" t="s">
        <v>68</v>
      </c>
      <c r="K41" s="105" t="s">
        <v>36</v>
      </c>
      <c r="L41" s="100" t="s">
        <v>36</v>
      </c>
      <c r="M41" s="130" t="s">
        <v>94</v>
      </c>
      <c r="N41" s="116"/>
      <c r="O41" s="117"/>
      <c r="P41" s="117"/>
      <c r="Q41" s="117"/>
      <c r="R41" s="117"/>
    </row>
    <row r="42" spans="1:18" s="2" customFormat="1" ht="20.100000000000001" customHeight="1" x14ac:dyDescent="0.25">
      <c r="A42" s="125"/>
      <c r="B42" s="126"/>
      <c r="C42" s="125"/>
      <c r="D42" s="126"/>
      <c r="E42" s="125"/>
      <c r="F42" s="126"/>
      <c r="G42" s="125"/>
      <c r="H42" s="125"/>
      <c r="I42" s="125"/>
      <c r="J42" s="126"/>
      <c r="K42" s="125"/>
      <c r="L42" s="126"/>
      <c r="M42" s="125"/>
      <c r="N42" s="116"/>
      <c r="O42" s="44"/>
      <c r="P42" s="44"/>
      <c r="Q42" s="44"/>
      <c r="R42" s="44"/>
    </row>
    <row r="43" spans="1:18" s="2" customFormat="1" ht="20.100000000000001" customHeight="1" x14ac:dyDescent="0.25">
      <c r="A43" s="127" t="s">
        <v>16</v>
      </c>
      <c r="B43" s="127">
        <f t="shared" ref="B43:M43" si="6">SUM(B40:B42)</f>
        <v>6</v>
      </c>
      <c r="C43" s="103">
        <f>SUM(C40:C42)</f>
        <v>110000</v>
      </c>
      <c r="D43" s="127">
        <f t="shared" si="6"/>
        <v>6</v>
      </c>
      <c r="E43" s="103">
        <f t="shared" si="6"/>
        <v>110000</v>
      </c>
      <c r="F43" s="127">
        <f t="shared" si="6"/>
        <v>6</v>
      </c>
      <c r="G43" s="103">
        <f t="shared" si="6"/>
        <v>110000</v>
      </c>
      <c r="H43" s="103">
        <f>SUM(H40:H42)</f>
        <v>6</v>
      </c>
      <c r="I43" s="103">
        <f>SUM(I40:I42)</f>
        <v>110000</v>
      </c>
      <c r="J43" s="127">
        <f t="shared" si="6"/>
        <v>6</v>
      </c>
      <c r="K43" s="103">
        <f t="shared" si="6"/>
        <v>110000</v>
      </c>
      <c r="L43" s="127">
        <f t="shared" si="6"/>
        <v>30</v>
      </c>
      <c r="M43" s="103">
        <f t="shared" si="6"/>
        <v>550000</v>
      </c>
      <c r="N43" s="116"/>
      <c r="O43" s="117"/>
      <c r="P43" s="117"/>
      <c r="Q43" s="117"/>
      <c r="R43" s="117"/>
    </row>
    <row r="44" spans="1:18" s="2" customFormat="1" ht="20.100000000000001" customHeight="1" x14ac:dyDescent="0.25">
      <c r="A44" s="120" t="s">
        <v>39</v>
      </c>
      <c r="B44" s="121"/>
      <c r="C44" s="120"/>
      <c r="D44" s="121"/>
      <c r="E44" s="120"/>
      <c r="F44" s="121"/>
      <c r="G44" s="120"/>
      <c r="H44" s="120"/>
      <c r="I44" s="120"/>
      <c r="J44" s="121"/>
      <c r="K44" s="120"/>
      <c r="L44" s="121"/>
      <c r="M44" s="120"/>
      <c r="N44" s="116"/>
      <c r="O44" s="44">
        <f>SUM(O3:O43)</f>
        <v>0</v>
      </c>
      <c r="P44" s="44">
        <f>SUM(P3:P43)</f>
        <v>0</v>
      </c>
      <c r="Q44" s="44">
        <f>SUM(Q3:Q43)</f>
        <v>0</v>
      </c>
      <c r="R44" s="44">
        <f>SUM(R3:R43)</f>
        <v>3000000</v>
      </c>
    </row>
    <row r="45" spans="1:18" s="2" customFormat="1" ht="20.100000000000001" customHeight="1" x14ac:dyDescent="0.25">
      <c r="A45" s="122" t="s">
        <v>38</v>
      </c>
      <c r="B45" s="104"/>
      <c r="C45" s="122"/>
      <c r="D45" s="104"/>
      <c r="E45" s="122"/>
      <c r="F45" s="104"/>
      <c r="G45" s="122"/>
      <c r="H45" s="122"/>
      <c r="I45" s="122"/>
      <c r="J45" s="104"/>
      <c r="K45" s="122"/>
      <c r="L45" s="104"/>
      <c r="M45" s="122"/>
      <c r="N45" s="116"/>
      <c r="O45" s="116"/>
      <c r="P45" s="116"/>
      <c r="Q45" s="116"/>
      <c r="R45" s="116"/>
    </row>
    <row r="46" spans="1:18" s="2" customFormat="1" ht="20.100000000000001" customHeight="1" x14ac:dyDescent="0.25">
      <c r="A46" s="123" t="s">
        <v>15</v>
      </c>
      <c r="B46" s="128">
        <v>5</v>
      </c>
      <c r="C46" s="129">
        <v>130000</v>
      </c>
      <c r="D46" s="128">
        <v>5</v>
      </c>
      <c r="E46" s="129">
        <v>130000</v>
      </c>
      <c r="F46" s="128">
        <v>5</v>
      </c>
      <c r="G46" s="129">
        <v>130000</v>
      </c>
      <c r="H46" s="129">
        <v>5</v>
      </c>
      <c r="I46" s="129">
        <v>130000</v>
      </c>
      <c r="J46" s="128">
        <v>5</v>
      </c>
      <c r="K46" s="129">
        <v>130000</v>
      </c>
      <c r="L46" s="100">
        <f>SUM(B46+D46+F46+H46+J46)</f>
        <v>25</v>
      </c>
      <c r="M46" s="101">
        <f>SUM(C46+E46+G46+I46+K46)</f>
        <v>650000</v>
      </c>
      <c r="N46" s="116"/>
      <c r="O46" s="116"/>
      <c r="P46" s="116"/>
      <c r="Q46" s="116"/>
      <c r="R46" s="116"/>
    </row>
    <row r="47" spans="1:18" s="2" customFormat="1" ht="20.100000000000001" customHeight="1" x14ac:dyDescent="0.25">
      <c r="A47" s="123" t="s">
        <v>31</v>
      </c>
      <c r="B47" s="128">
        <v>4</v>
      </c>
      <c r="C47" s="129">
        <v>120000</v>
      </c>
      <c r="D47" s="128">
        <v>4</v>
      </c>
      <c r="E47" s="129">
        <v>120000</v>
      </c>
      <c r="F47" s="128">
        <v>4</v>
      </c>
      <c r="G47" s="129">
        <v>120000</v>
      </c>
      <c r="H47" s="129">
        <v>4</v>
      </c>
      <c r="I47" s="129">
        <v>120000</v>
      </c>
      <c r="J47" s="128">
        <v>4</v>
      </c>
      <c r="K47" s="129">
        <v>120000</v>
      </c>
      <c r="L47" s="100">
        <f>SUM(B47+D47+F47+H47+J47)</f>
        <v>20</v>
      </c>
      <c r="M47" s="101">
        <f>SUM(C47+E47+G47+I47+K47)</f>
        <v>600000</v>
      </c>
      <c r="N47" s="116"/>
      <c r="O47" s="116"/>
      <c r="P47" s="116"/>
      <c r="Q47" s="116"/>
      <c r="R47" s="116"/>
    </row>
    <row r="48" spans="1:18" s="2" customFormat="1" ht="20.100000000000001" customHeight="1" x14ac:dyDescent="0.25">
      <c r="A48" s="10"/>
      <c r="B48" s="18"/>
      <c r="C48" s="10"/>
      <c r="D48" s="18"/>
      <c r="E48" s="10"/>
      <c r="F48" s="18"/>
      <c r="G48" s="10"/>
      <c r="H48" s="10"/>
      <c r="I48" s="10"/>
      <c r="J48" s="18"/>
      <c r="K48" s="10"/>
      <c r="L48" s="18"/>
      <c r="M48" s="10"/>
    </row>
    <row r="49" spans="1:13" s="2" customFormat="1" ht="20.100000000000001" customHeight="1" x14ac:dyDescent="0.25">
      <c r="A49" s="14" t="s">
        <v>16</v>
      </c>
      <c r="B49" s="14">
        <f>SUM(B46:B48)</f>
        <v>9</v>
      </c>
      <c r="C49" s="26">
        <f>SUM(C46:C48)</f>
        <v>250000</v>
      </c>
      <c r="D49" s="14">
        <f t="shared" ref="D49:G49" si="7">SUM(D46:D48)</f>
        <v>9</v>
      </c>
      <c r="E49" s="26">
        <f t="shared" si="7"/>
        <v>250000</v>
      </c>
      <c r="F49" s="14">
        <f t="shared" si="7"/>
        <v>9</v>
      </c>
      <c r="G49" s="26">
        <f t="shared" si="7"/>
        <v>250000</v>
      </c>
      <c r="H49" s="26">
        <f t="shared" ref="H49:M49" si="8">SUM(H46:H48)</f>
        <v>9</v>
      </c>
      <c r="I49" s="26">
        <f t="shared" si="8"/>
        <v>250000</v>
      </c>
      <c r="J49" s="14">
        <f t="shared" si="8"/>
        <v>9</v>
      </c>
      <c r="K49" s="26">
        <f t="shared" si="8"/>
        <v>250000</v>
      </c>
      <c r="L49" s="14">
        <f t="shared" si="8"/>
        <v>45</v>
      </c>
      <c r="M49" s="26">
        <f t="shared" si="8"/>
        <v>1250000</v>
      </c>
    </row>
    <row r="50" spans="1:13" s="2" customFormat="1" ht="20.100000000000001" customHeight="1" x14ac:dyDescent="0.25">
      <c r="A50" s="4" t="s">
        <v>21</v>
      </c>
      <c r="B50" s="15"/>
      <c r="C50" s="4"/>
      <c r="D50" s="15"/>
      <c r="E50" s="4"/>
      <c r="F50" s="15"/>
      <c r="G50" s="4"/>
      <c r="H50" s="4"/>
      <c r="I50" s="4"/>
      <c r="J50" s="15"/>
      <c r="K50" s="4"/>
      <c r="L50" s="15"/>
      <c r="M50" s="4"/>
    </row>
    <row r="51" spans="1:13" s="2" customFormat="1" ht="20.100000000000001" customHeight="1" x14ac:dyDescent="0.25">
      <c r="A51" s="12" t="s">
        <v>22</v>
      </c>
      <c r="B51" s="20"/>
      <c r="C51" s="12"/>
      <c r="D51" s="20"/>
      <c r="E51" s="12"/>
      <c r="F51" s="20"/>
      <c r="G51" s="12"/>
      <c r="H51" s="12"/>
      <c r="I51" s="12"/>
      <c r="J51" s="20"/>
      <c r="K51" s="12"/>
      <c r="L51" s="20"/>
      <c r="M51" s="12"/>
    </row>
    <row r="52" spans="1:13" s="2" customFormat="1" ht="20.100000000000001" customHeight="1" x14ac:dyDescent="0.25">
      <c r="A52" s="11" t="s">
        <v>32</v>
      </c>
      <c r="B52" s="17">
        <v>9</v>
      </c>
      <c r="C52" s="28">
        <v>355000</v>
      </c>
      <c r="D52" s="17">
        <v>9</v>
      </c>
      <c r="E52" s="28">
        <v>355000</v>
      </c>
      <c r="F52" s="17">
        <v>9</v>
      </c>
      <c r="G52" s="28">
        <v>355000</v>
      </c>
      <c r="H52" s="28">
        <v>9</v>
      </c>
      <c r="I52" s="28">
        <v>355000</v>
      </c>
      <c r="J52" s="17">
        <v>9</v>
      </c>
      <c r="K52" s="28">
        <v>355000</v>
      </c>
      <c r="L52" s="19">
        <f>SUM(+B52+D52+F52+J52)</f>
        <v>36</v>
      </c>
      <c r="M52" s="24">
        <f>SUM(+C52+E52+G52+K52)</f>
        <v>1420000</v>
      </c>
    </row>
    <row r="53" spans="1:13" s="2" customFormat="1" ht="20.100000000000001" customHeight="1" x14ac:dyDescent="0.25">
      <c r="A53" s="5"/>
      <c r="B53" s="18"/>
      <c r="C53" s="10"/>
      <c r="D53" s="18"/>
      <c r="E53" s="10"/>
      <c r="F53" s="18"/>
      <c r="G53" s="10"/>
      <c r="H53" s="10"/>
      <c r="I53" s="10"/>
      <c r="J53" s="18"/>
      <c r="K53" s="10"/>
      <c r="L53" s="18"/>
      <c r="M53" s="10"/>
    </row>
    <row r="54" spans="1:13" s="2" customFormat="1" ht="20.100000000000001" customHeight="1" x14ac:dyDescent="0.25">
      <c r="A54" s="14" t="s">
        <v>16</v>
      </c>
      <c r="B54" s="14">
        <f t="shared" ref="B54:M54" si="9">SUM(B51:B53)</f>
        <v>9</v>
      </c>
      <c r="C54" s="26">
        <f t="shared" si="9"/>
        <v>355000</v>
      </c>
      <c r="D54" s="14">
        <f t="shared" si="9"/>
        <v>9</v>
      </c>
      <c r="E54" s="26">
        <f t="shared" si="9"/>
        <v>355000</v>
      </c>
      <c r="F54" s="14">
        <f t="shared" si="9"/>
        <v>9</v>
      </c>
      <c r="G54" s="26">
        <f>SUM(G51:G53)</f>
        <v>355000</v>
      </c>
      <c r="H54" s="26">
        <f>SUM(H52:H53)</f>
        <v>9</v>
      </c>
      <c r="I54" s="26">
        <f>SUM(I52:I53)</f>
        <v>355000</v>
      </c>
      <c r="J54" s="14">
        <f t="shared" si="9"/>
        <v>9</v>
      </c>
      <c r="K54" s="26">
        <f>SUM(K51:K53)</f>
        <v>355000</v>
      </c>
      <c r="L54" s="14">
        <f>SUM(L51:L53)</f>
        <v>36</v>
      </c>
      <c r="M54" s="26">
        <f t="shared" si="9"/>
        <v>1420000</v>
      </c>
    </row>
    <row r="55" spans="1:13" s="2" customFormat="1" ht="20.100000000000001" customHeight="1" x14ac:dyDescent="0.25">
      <c r="B55" s="16"/>
      <c r="D55" s="16"/>
      <c r="F55" s="16"/>
      <c r="J55" s="16"/>
      <c r="L55" s="16"/>
    </row>
    <row r="56" spans="1:13" s="2" customFormat="1" ht="20.100000000000001" customHeight="1" x14ac:dyDescent="0.25">
      <c r="B56" s="16"/>
      <c r="D56" s="16"/>
      <c r="E56" s="45"/>
      <c r="F56" s="16"/>
      <c r="J56" s="16"/>
      <c r="L56" s="16"/>
    </row>
    <row r="57" spans="1:13" s="2" customFormat="1" ht="20.100000000000001" customHeight="1" x14ac:dyDescent="0.25">
      <c r="B57" s="16"/>
      <c r="D57" s="16"/>
      <c r="F57" s="16"/>
      <c r="J57" s="16"/>
      <c r="L57" s="16"/>
    </row>
    <row r="58" spans="1:13" s="2" customFormat="1" ht="20.100000000000001" customHeight="1" x14ac:dyDescent="0.3">
      <c r="B58" s="16"/>
      <c r="D58" s="16"/>
      <c r="E58" s="16"/>
      <c r="F58" s="219"/>
      <c r="G58" s="219"/>
      <c r="J58" s="16"/>
      <c r="L58" s="16"/>
      <c r="M58" s="1" t="s">
        <v>0</v>
      </c>
    </row>
    <row r="59" spans="1:13" s="2" customFormat="1" ht="20.100000000000001" customHeight="1" x14ac:dyDescent="0.25">
      <c r="A59" s="187" t="s">
        <v>1</v>
      </c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</row>
    <row r="60" spans="1:13" s="2" customFormat="1" ht="20.100000000000001" customHeight="1" x14ac:dyDescent="0.25">
      <c r="A60" s="187" t="s">
        <v>57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</row>
    <row r="61" spans="1:13" s="2" customFormat="1" ht="20.100000000000001" customHeight="1" x14ac:dyDescent="0.25">
      <c r="A61" s="188" t="s">
        <v>3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</row>
    <row r="62" spans="1:13" s="2" customFormat="1" ht="20.100000000000001" customHeight="1" x14ac:dyDescent="0.2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</row>
    <row r="63" spans="1:13" s="2" customFormat="1" ht="20.100000000000001" customHeight="1" x14ac:dyDescent="0.25">
      <c r="A63" s="185" t="s">
        <v>4</v>
      </c>
      <c r="B63" s="191" t="s">
        <v>5</v>
      </c>
      <c r="C63" s="169"/>
      <c r="D63" s="169" t="s">
        <v>10</v>
      </c>
      <c r="E63" s="169"/>
      <c r="F63" s="169" t="s">
        <v>11</v>
      </c>
      <c r="G63" s="169"/>
      <c r="H63" s="169" t="s">
        <v>12</v>
      </c>
      <c r="I63" s="169"/>
      <c r="J63" s="169" t="s">
        <v>72</v>
      </c>
      <c r="K63" s="169"/>
      <c r="L63" s="169" t="s">
        <v>95</v>
      </c>
      <c r="M63" s="169"/>
    </row>
    <row r="64" spans="1:13" s="2" customFormat="1" ht="20.100000000000001" customHeight="1" x14ac:dyDescent="0.25">
      <c r="A64" s="190"/>
      <c r="B64" s="6" t="s">
        <v>6</v>
      </c>
      <c r="C64" s="6" t="s">
        <v>8</v>
      </c>
      <c r="D64" s="6" t="s">
        <v>6</v>
      </c>
      <c r="E64" s="6" t="s">
        <v>8</v>
      </c>
      <c r="F64" s="6" t="s">
        <v>6</v>
      </c>
      <c r="G64" s="6" t="s">
        <v>8</v>
      </c>
      <c r="H64" s="6" t="s">
        <v>6</v>
      </c>
      <c r="I64" s="6" t="s">
        <v>8</v>
      </c>
      <c r="J64" s="6" t="s">
        <v>6</v>
      </c>
      <c r="K64" s="6" t="s">
        <v>8</v>
      </c>
      <c r="L64" s="6" t="s">
        <v>6</v>
      </c>
      <c r="M64" s="6" t="s">
        <v>8</v>
      </c>
    </row>
    <row r="65" spans="1:13" s="2" customFormat="1" ht="20.100000000000001" customHeight="1" x14ac:dyDescent="0.25">
      <c r="A65" s="186"/>
      <c r="B65" s="7" t="s">
        <v>7</v>
      </c>
      <c r="C65" s="7" t="s">
        <v>9</v>
      </c>
      <c r="D65" s="7" t="s">
        <v>7</v>
      </c>
      <c r="E65" s="7" t="s">
        <v>9</v>
      </c>
      <c r="F65" s="7" t="s">
        <v>7</v>
      </c>
      <c r="G65" s="7" t="s">
        <v>9</v>
      </c>
      <c r="H65" s="7" t="s">
        <v>7</v>
      </c>
      <c r="I65" s="7" t="s">
        <v>9</v>
      </c>
      <c r="J65" s="7" t="s">
        <v>7</v>
      </c>
      <c r="K65" s="7" t="s">
        <v>9</v>
      </c>
      <c r="L65" s="7" t="s">
        <v>7</v>
      </c>
      <c r="M65" s="7" t="s">
        <v>9</v>
      </c>
    </row>
    <row r="66" spans="1:13" s="2" customFormat="1" ht="20.100000000000001" customHeight="1" x14ac:dyDescent="0.25">
      <c r="A66" s="4" t="s">
        <v>41</v>
      </c>
      <c r="B66" s="15"/>
      <c r="C66" s="4"/>
      <c r="D66" s="15"/>
      <c r="E66" s="4"/>
      <c r="F66" s="15"/>
      <c r="G66" s="4"/>
      <c r="H66" s="4"/>
      <c r="I66" s="4"/>
      <c r="J66" s="15"/>
      <c r="K66" s="4"/>
      <c r="L66" s="15"/>
      <c r="M66" s="4"/>
    </row>
    <row r="67" spans="1:13" s="2" customFormat="1" ht="20.100000000000001" customHeight="1" x14ac:dyDescent="0.25">
      <c r="A67" s="12" t="s">
        <v>40</v>
      </c>
      <c r="B67" s="20"/>
      <c r="C67" s="12"/>
      <c r="D67" s="20"/>
      <c r="E67" s="12"/>
      <c r="F67" s="20"/>
      <c r="G67" s="12"/>
      <c r="H67" s="12"/>
      <c r="I67" s="12"/>
      <c r="J67" s="20"/>
      <c r="K67" s="12"/>
      <c r="L67" s="20"/>
      <c r="M67" s="12"/>
    </row>
    <row r="68" spans="1:13" s="2" customFormat="1" ht="20.100000000000001" customHeight="1" x14ac:dyDescent="0.25">
      <c r="A68" s="11" t="s">
        <v>14</v>
      </c>
      <c r="B68" s="19" t="s">
        <v>36</v>
      </c>
      <c r="C68" s="27" t="s">
        <v>36</v>
      </c>
      <c r="D68" s="19"/>
      <c r="E68" s="24"/>
      <c r="F68" s="19">
        <v>2</v>
      </c>
      <c r="G68" s="24">
        <v>550000</v>
      </c>
      <c r="H68" s="24">
        <v>2</v>
      </c>
      <c r="I68" s="24">
        <v>950000</v>
      </c>
      <c r="J68" s="27">
        <v>1</v>
      </c>
      <c r="K68" s="27">
        <v>50000</v>
      </c>
      <c r="L68" s="108">
        <f>SUM(F68+H68+J68)</f>
        <v>5</v>
      </c>
      <c r="M68" s="24">
        <f>SUM(E68+G68+I68+K68)</f>
        <v>1550000</v>
      </c>
    </row>
    <row r="69" spans="1:13" s="2" customFormat="1" ht="20.100000000000001" customHeight="1" x14ac:dyDescent="0.25">
      <c r="A69" s="11" t="s">
        <v>33</v>
      </c>
      <c r="B69" s="20">
        <v>13</v>
      </c>
      <c r="C69" s="23">
        <v>640000</v>
      </c>
      <c r="D69" s="20">
        <v>13</v>
      </c>
      <c r="E69" s="23">
        <v>640000</v>
      </c>
      <c r="F69" s="20">
        <v>13</v>
      </c>
      <c r="G69" s="23">
        <v>640000</v>
      </c>
      <c r="H69" s="20">
        <v>13</v>
      </c>
      <c r="I69" s="23">
        <v>640000</v>
      </c>
      <c r="J69" s="20">
        <v>13</v>
      </c>
      <c r="K69" s="23">
        <v>640000</v>
      </c>
      <c r="L69" s="19">
        <f>SUM(+B69+D69+F69+J69)</f>
        <v>52</v>
      </c>
      <c r="M69" s="24">
        <f>SUM(C69+E69+G69+K69)</f>
        <v>2560000</v>
      </c>
    </row>
    <row r="70" spans="1:13" s="2" customFormat="1" ht="20.100000000000001" customHeight="1" x14ac:dyDescent="0.25">
      <c r="A70" s="11" t="s">
        <v>26</v>
      </c>
      <c r="B70" s="20"/>
      <c r="C70" s="23"/>
      <c r="D70" s="20"/>
      <c r="E70" s="23"/>
      <c r="F70" s="20">
        <v>5</v>
      </c>
      <c r="G70" s="23">
        <v>230000</v>
      </c>
      <c r="H70" s="20">
        <v>5</v>
      </c>
      <c r="I70" s="23">
        <v>230000</v>
      </c>
      <c r="J70" s="20">
        <v>5</v>
      </c>
      <c r="K70" s="23">
        <v>230000</v>
      </c>
      <c r="L70" s="19">
        <f>SUM(F70+H70+J70)</f>
        <v>15</v>
      </c>
      <c r="M70" s="24">
        <f>SUM(E70+G70+I70+K70)</f>
        <v>690000</v>
      </c>
    </row>
    <row r="71" spans="1:13" s="2" customFormat="1" ht="20.100000000000001" customHeight="1" x14ac:dyDescent="0.25">
      <c r="A71" s="5"/>
      <c r="B71" s="20"/>
      <c r="C71" s="23"/>
      <c r="D71" s="20"/>
      <c r="E71" s="23"/>
      <c r="F71" s="20"/>
      <c r="G71" s="23"/>
      <c r="H71" s="23"/>
      <c r="I71" s="23"/>
      <c r="J71" s="20"/>
      <c r="K71" s="23"/>
      <c r="L71" s="20"/>
      <c r="M71" s="23"/>
    </row>
    <row r="72" spans="1:13" s="2" customFormat="1" ht="20.100000000000001" customHeight="1" x14ac:dyDescent="0.25">
      <c r="A72" s="14" t="s">
        <v>16</v>
      </c>
      <c r="B72" s="14">
        <f>SUM(+B69+B70+B71)</f>
        <v>13</v>
      </c>
      <c r="C72" s="26">
        <f>SUM(C69:C71)</f>
        <v>640000</v>
      </c>
      <c r="D72" s="14">
        <f>SUM(D68:D71)</f>
        <v>13</v>
      </c>
      <c r="E72" s="26">
        <f>SUM(E68:E71)</f>
        <v>640000</v>
      </c>
      <c r="F72" s="14">
        <f>SUM(F68:F71)</f>
        <v>20</v>
      </c>
      <c r="G72" s="26">
        <f>SUM(G68:G71)</f>
        <v>1420000</v>
      </c>
      <c r="H72" s="26"/>
      <c r="I72" s="26">
        <f>SUM(I68:I71)</f>
        <v>1820000</v>
      </c>
      <c r="J72" s="14">
        <f>SUM(J69:J71)</f>
        <v>18</v>
      </c>
      <c r="K72" s="26">
        <f>SUM(K69:K71)</f>
        <v>870000</v>
      </c>
      <c r="L72" s="14">
        <f>SUM(L68:L71)</f>
        <v>72</v>
      </c>
      <c r="M72" s="26">
        <f>SUM(+M68+M69+M70)</f>
        <v>4800000</v>
      </c>
    </row>
    <row r="73" spans="1:13" s="2" customFormat="1" ht="20.100000000000001" customHeight="1" x14ac:dyDescent="0.25">
      <c r="A73" s="4" t="s">
        <v>23</v>
      </c>
      <c r="B73" s="15"/>
      <c r="C73" s="4"/>
      <c r="D73" s="15"/>
      <c r="E73" s="4"/>
      <c r="F73" s="15"/>
      <c r="G73" s="4"/>
      <c r="H73" s="4"/>
      <c r="I73" s="4"/>
      <c r="J73" s="15"/>
      <c r="K73" s="4"/>
      <c r="L73" s="15"/>
      <c r="M73" s="4"/>
    </row>
    <row r="74" spans="1:13" s="2" customFormat="1" ht="20.100000000000001" customHeight="1" x14ac:dyDescent="0.25">
      <c r="A74" s="11" t="s">
        <v>14</v>
      </c>
      <c r="B74" s="19">
        <v>1</v>
      </c>
      <c r="C74" s="47">
        <v>10000</v>
      </c>
      <c r="D74" s="19">
        <v>2</v>
      </c>
      <c r="E74" s="48">
        <v>90000</v>
      </c>
      <c r="F74" s="19">
        <v>1</v>
      </c>
      <c r="G74" s="47">
        <v>10000</v>
      </c>
      <c r="H74" s="47">
        <v>1</v>
      </c>
      <c r="I74" s="47">
        <v>10000</v>
      </c>
      <c r="J74" s="19">
        <v>1</v>
      </c>
      <c r="K74" s="47">
        <v>10000</v>
      </c>
      <c r="L74" s="131">
        <f>SUM(B74+D74+F74+H74+J74)</f>
        <v>6</v>
      </c>
      <c r="M74" s="49">
        <f>SUM(C74+E74+G74+I74+K74)</f>
        <v>130000</v>
      </c>
    </row>
    <row r="75" spans="1:13" s="2" customFormat="1" ht="20.100000000000001" customHeight="1" x14ac:dyDescent="0.25">
      <c r="A75" s="11" t="s">
        <v>15</v>
      </c>
      <c r="B75" s="19">
        <v>2</v>
      </c>
      <c r="C75" s="48">
        <v>70000</v>
      </c>
      <c r="D75" s="19">
        <v>2</v>
      </c>
      <c r="E75" s="48">
        <v>70000</v>
      </c>
      <c r="F75" s="19">
        <v>2</v>
      </c>
      <c r="G75" s="48">
        <v>70000</v>
      </c>
      <c r="H75" s="48">
        <v>2</v>
      </c>
      <c r="I75" s="48">
        <v>70000</v>
      </c>
      <c r="J75" s="19">
        <v>2</v>
      </c>
      <c r="K75" s="48">
        <v>70000</v>
      </c>
      <c r="L75" s="132">
        <f>SUM(B75+D75+F75+H75+J75)</f>
        <v>10</v>
      </c>
      <c r="M75" s="49">
        <f>SUM(C75+E75+G75+I75+K75)</f>
        <v>350000</v>
      </c>
    </row>
    <row r="76" spans="1:13" s="2" customFormat="1" ht="20.100000000000001" customHeight="1" x14ac:dyDescent="0.25">
      <c r="A76" s="11" t="s">
        <v>96</v>
      </c>
      <c r="B76" s="19">
        <v>1</v>
      </c>
      <c r="C76" s="47">
        <v>100000</v>
      </c>
      <c r="D76" s="19">
        <v>1</v>
      </c>
      <c r="E76" s="11">
        <v>100000</v>
      </c>
      <c r="F76" s="19">
        <v>1</v>
      </c>
      <c r="G76" s="11">
        <v>100000</v>
      </c>
      <c r="H76" s="11">
        <v>1</v>
      </c>
      <c r="I76" s="11">
        <v>100000</v>
      </c>
      <c r="J76" s="19">
        <v>1</v>
      </c>
      <c r="K76" s="11">
        <v>100000</v>
      </c>
      <c r="L76" s="19">
        <f t="shared" ref="L76" si="10">SUM(B76+D76+F76+H76+J76)</f>
        <v>5</v>
      </c>
      <c r="M76" s="49">
        <f t="shared" ref="M76" si="11">SUM(C76+E76+G76+I76+K76)</f>
        <v>500000</v>
      </c>
    </row>
    <row r="77" spans="1:13" s="2" customFormat="1" ht="20.100000000000001" customHeight="1" x14ac:dyDescent="0.25">
      <c r="A77" s="11" t="s">
        <v>97</v>
      </c>
      <c r="B77" s="19">
        <v>3</v>
      </c>
      <c r="C77" s="24">
        <v>70000</v>
      </c>
      <c r="D77" s="19">
        <v>3</v>
      </c>
      <c r="E77" s="24">
        <v>70000</v>
      </c>
      <c r="F77" s="19">
        <v>3</v>
      </c>
      <c r="G77" s="24">
        <v>70000</v>
      </c>
      <c r="H77" s="24">
        <v>3</v>
      </c>
      <c r="I77" s="24">
        <v>70000</v>
      </c>
      <c r="J77" s="19">
        <v>3</v>
      </c>
      <c r="K77" s="24">
        <v>10000</v>
      </c>
      <c r="L77" s="108">
        <f>SUM(B77+D77+F77+H77+J77)</f>
        <v>15</v>
      </c>
      <c r="M77" s="49">
        <f>SUM(C77+E77+G77+I77+K77)</f>
        <v>290000</v>
      </c>
    </row>
    <row r="78" spans="1:13" s="2" customFormat="1" ht="20.100000000000001" customHeight="1" x14ac:dyDescent="0.25">
      <c r="A78" s="11" t="s">
        <v>98</v>
      </c>
      <c r="B78" s="19">
        <v>2</v>
      </c>
      <c r="C78" s="27">
        <v>40000</v>
      </c>
      <c r="D78" s="19">
        <v>2</v>
      </c>
      <c r="E78" s="24">
        <v>40000</v>
      </c>
      <c r="F78" s="19">
        <v>2</v>
      </c>
      <c r="G78" s="24">
        <v>40000</v>
      </c>
      <c r="H78" s="24">
        <v>2</v>
      </c>
      <c r="I78" s="24">
        <v>40000</v>
      </c>
      <c r="J78" s="19">
        <v>2</v>
      </c>
      <c r="K78" s="27">
        <v>40000</v>
      </c>
      <c r="L78" s="108">
        <f>SUM(B78+D78+F78+H78+J78)</f>
        <v>10</v>
      </c>
      <c r="M78" s="49">
        <f>SUM(C78+E78+G78+I78+K78)</f>
        <v>200000</v>
      </c>
    </row>
    <row r="79" spans="1:13" s="2" customFormat="1" ht="20.100000000000001" customHeight="1" x14ac:dyDescent="0.25">
      <c r="A79" s="5"/>
      <c r="B79" s="20"/>
      <c r="C79" s="23"/>
      <c r="D79" s="20"/>
      <c r="E79" s="23"/>
      <c r="F79" s="20"/>
      <c r="G79" s="23"/>
      <c r="H79" s="23"/>
      <c r="I79" s="23"/>
      <c r="J79" s="20"/>
      <c r="K79" s="23"/>
      <c r="L79" s="20"/>
      <c r="M79" s="23"/>
    </row>
    <row r="80" spans="1:13" s="2" customFormat="1" ht="20.100000000000001" customHeight="1" x14ac:dyDescent="0.25">
      <c r="A80" s="14" t="s">
        <v>16</v>
      </c>
      <c r="B80" s="14">
        <f t="shared" ref="B80:M80" si="12">SUM(B74:B79)</f>
        <v>9</v>
      </c>
      <c r="C80" s="26">
        <f t="shared" si="12"/>
        <v>290000</v>
      </c>
      <c r="D80" s="14">
        <f t="shared" si="12"/>
        <v>10</v>
      </c>
      <c r="E80" s="26">
        <f t="shared" si="12"/>
        <v>370000</v>
      </c>
      <c r="F80" s="14">
        <f t="shared" si="12"/>
        <v>9</v>
      </c>
      <c r="G80" s="26">
        <f t="shared" si="12"/>
        <v>290000</v>
      </c>
      <c r="H80" s="26">
        <f t="shared" si="12"/>
        <v>9</v>
      </c>
      <c r="I80" s="26">
        <f t="shared" si="12"/>
        <v>290000</v>
      </c>
      <c r="J80" s="14">
        <f t="shared" si="12"/>
        <v>9</v>
      </c>
      <c r="K80" s="26">
        <f t="shared" si="12"/>
        <v>230000</v>
      </c>
      <c r="L80" s="26">
        <f t="shared" si="12"/>
        <v>46</v>
      </c>
      <c r="M80" s="26">
        <f t="shared" si="12"/>
        <v>1470000</v>
      </c>
    </row>
    <row r="81" spans="1:24" s="2" customFormat="1" ht="20.100000000000001" customHeight="1" x14ac:dyDescent="0.25">
      <c r="A81" s="183" t="s">
        <v>35</v>
      </c>
      <c r="B81" s="185">
        <f>SUM(+B13+B22+B28+B43+B49+B54+B72+B80)</f>
        <v>157</v>
      </c>
      <c r="C81" s="202">
        <f>SUM(+C13+C22+C28+C43+C49+C54+C72+C80)</f>
        <v>47507067</v>
      </c>
      <c r="D81" s="201">
        <f>SUM(+D13+D22+D28+D43+D49+D54+D72+D80)</f>
        <v>172</v>
      </c>
      <c r="E81" s="202">
        <f t="shared" ref="E81:M81" si="13">SUM(+E13+E22+E28+E43+E49+E54+E72+E80)</f>
        <v>32285848</v>
      </c>
      <c r="F81" s="185">
        <f t="shared" si="13"/>
        <v>199</v>
      </c>
      <c r="G81" s="201">
        <f t="shared" si="13"/>
        <v>51225849</v>
      </c>
      <c r="H81" s="201">
        <f t="shared" si="13"/>
        <v>184</v>
      </c>
      <c r="I81" s="201">
        <f t="shared" si="13"/>
        <v>46683700</v>
      </c>
      <c r="J81" s="212">
        <f t="shared" si="13"/>
        <v>187</v>
      </c>
      <c r="K81" s="210">
        <f>SUM(+K13+K22+K28+K43+K49+K54+K72+K80)</f>
        <v>53850700</v>
      </c>
      <c r="L81" s="201">
        <f>SUM(+L13+L22+L28+L43+L49+L54+L72+L80)</f>
        <v>898</v>
      </c>
      <c r="M81" s="210">
        <f t="shared" si="13"/>
        <v>230608164</v>
      </c>
    </row>
    <row r="82" spans="1:24" s="2" customFormat="1" ht="20.100000000000001" customHeight="1" x14ac:dyDescent="0.25">
      <c r="A82" s="184"/>
      <c r="B82" s="186"/>
      <c r="C82" s="203"/>
      <c r="D82" s="186"/>
      <c r="E82" s="203"/>
      <c r="F82" s="186"/>
      <c r="G82" s="186"/>
      <c r="H82" s="217"/>
      <c r="I82" s="217"/>
      <c r="J82" s="186"/>
      <c r="K82" s="211"/>
      <c r="L82" s="186"/>
      <c r="M82" s="211"/>
    </row>
    <row r="83" spans="1:24" s="2" customFormat="1" ht="20.100000000000001" customHeight="1" x14ac:dyDescent="0.25">
      <c r="B83" s="16"/>
      <c r="D83" s="16"/>
      <c r="E83" s="16"/>
      <c r="F83" s="16"/>
      <c r="J83" s="16"/>
      <c r="L83" s="16"/>
    </row>
    <row r="84" spans="1:24" s="2" customFormat="1" ht="20.100000000000001" customHeight="1" x14ac:dyDescent="0.25">
      <c r="B84" s="16"/>
      <c r="D84" s="16"/>
      <c r="F84" s="16"/>
      <c r="J84" s="16"/>
      <c r="L84" s="16"/>
    </row>
    <row r="85" spans="1:24" s="2" customFormat="1" ht="20.100000000000001" customHeight="1" x14ac:dyDescent="0.25">
      <c r="B85" s="16"/>
      <c r="D85" s="16"/>
      <c r="F85" s="16"/>
      <c r="J85" s="16"/>
      <c r="L85" s="16"/>
    </row>
    <row r="86" spans="1:24" s="2" customFormat="1" ht="20.100000000000001" customHeight="1" x14ac:dyDescent="0.25">
      <c r="B86" s="16"/>
      <c r="D86" s="16"/>
      <c r="F86" s="16"/>
      <c r="J86" s="16"/>
      <c r="L86" s="16"/>
    </row>
    <row r="87" spans="1:24" s="134" customFormat="1" ht="20.100000000000001" customHeight="1" x14ac:dyDescent="0.3">
      <c r="B87" s="135"/>
      <c r="D87" s="135"/>
      <c r="E87" s="136"/>
      <c r="F87" s="137"/>
      <c r="G87" s="137"/>
      <c r="H87" s="137"/>
      <c r="I87" s="137"/>
      <c r="J87" s="137"/>
      <c r="K87" s="137"/>
      <c r="L87" s="164"/>
      <c r="M87" s="138" t="s">
        <v>54</v>
      </c>
      <c r="N87" s="137"/>
      <c r="O87" s="137"/>
      <c r="P87" s="137"/>
      <c r="Q87" s="137"/>
      <c r="R87" s="137"/>
    </row>
    <row r="88" spans="1:24" s="134" customFormat="1" ht="20.100000000000001" customHeight="1" x14ac:dyDescent="0.25">
      <c r="A88" s="205" t="s">
        <v>1</v>
      </c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</row>
    <row r="89" spans="1:24" s="134" customFormat="1" ht="20.100000000000001" customHeight="1" x14ac:dyDescent="0.25">
      <c r="A89" s="205" t="s">
        <v>2</v>
      </c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</row>
    <row r="90" spans="1:24" s="134" customFormat="1" ht="20.100000000000001" customHeight="1" x14ac:dyDescent="0.25">
      <c r="A90" s="205" t="s">
        <v>42</v>
      </c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</row>
    <row r="91" spans="1:24" s="134" customFormat="1" ht="20.100000000000001" customHeight="1" x14ac:dyDescent="0.25">
      <c r="A91" s="216" t="s">
        <v>3</v>
      </c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</row>
    <row r="92" spans="1:24" s="134" customFormat="1" ht="20.100000000000001" customHeight="1" x14ac:dyDescent="0.25">
      <c r="A92" s="192" t="s">
        <v>4</v>
      </c>
      <c r="B92" s="214" t="s">
        <v>5</v>
      </c>
      <c r="C92" s="215"/>
      <c r="D92" s="215" t="s">
        <v>10</v>
      </c>
      <c r="E92" s="215"/>
      <c r="F92" s="215" t="s">
        <v>11</v>
      </c>
      <c r="G92" s="215"/>
      <c r="H92" s="139"/>
      <c r="I92" s="139"/>
      <c r="J92" s="215" t="s">
        <v>12</v>
      </c>
      <c r="K92" s="215"/>
      <c r="L92" s="215" t="s">
        <v>95</v>
      </c>
      <c r="M92" s="215"/>
    </row>
    <row r="93" spans="1:24" s="134" customFormat="1" ht="20.100000000000001" customHeight="1" x14ac:dyDescent="0.25">
      <c r="A93" s="213"/>
      <c r="B93" s="140" t="s">
        <v>6</v>
      </c>
      <c r="C93" s="140" t="s">
        <v>8</v>
      </c>
      <c r="D93" s="140" t="s">
        <v>6</v>
      </c>
      <c r="E93" s="140" t="s">
        <v>8</v>
      </c>
      <c r="F93" s="140" t="s">
        <v>6</v>
      </c>
      <c r="G93" s="140" t="s">
        <v>8</v>
      </c>
      <c r="H93" s="140"/>
      <c r="I93" s="140"/>
      <c r="J93" s="140" t="s">
        <v>6</v>
      </c>
      <c r="K93" s="140" t="s">
        <v>8</v>
      </c>
      <c r="L93" s="140" t="s">
        <v>6</v>
      </c>
      <c r="M93" s="140" t="s">
        <v>8</v>
      </c>
    </row>
    <row r="94" spans="1:24" s="134" customFormat="1" ht="20.100000000000001" customHeight="1" x14ac:dyDescent="0.25">
      <c r="A94" s="193"/>
      <c r="B94" s="141" t="s">
        <v>7</v>
      </c>
      <c r="C94" s="141" t="s">
        <v>9</v>
      </c>
      <c r="D94" s="141" t="s">
        <v>7</v>
      </c>
      <c r="E94" s="141" t="s">
        <v>9</v>
      </c>
      <c r="F94" s="141" t="s">
        <v>7</v>
      </c>
      <c r="G94" s="141" t="s">
        <v>9</v>
      </c>
      <c r="H94" s="141"/>
      <c r="I94" s="141"/>
      <c r="J94" s="141" t="s">
        <v>7</v>
      </c>
      <c r="K94" s="141" t="s">
        <v>9</v>
      </c>
      <c r="L94" s="141" t="s">
        <v>7</v>
      </c>
      <c r="M94" s="141" t="s">
        <v>9</v>
      </c>
    </row>
    <row r="95" spans="1:24" s="134" customFormat="1" ht="20.100000000000001" customHeight="1" x14ac:dyDescent="0.25">
      <c r="A95" s="142" t="s">
        <v>55</v>
      </c>
      <c r="B95" s="143"/>
      <c r="C95" s="144"/>
      <c r="D95" s="143"/>
      <c r="E95" s="144"/>
      <c r="F95" s="143"/>
      <c r="G95" s="144"/>
      <c r="H95" s="144"/>
      <c r="I95" s="144"/>
      <c r="J95" s="143"/>
      <c r="K95" s="144"/>
      <c r="L95" s="143"/>
      <c r="M95" s="144"/>
    </row>
    <row r="96" spans="1:24" s="134" customFormat="1" ht="20.100000000000001" customHeight="1" x14ac:dyDescent="0.25">
      <c r="A96" s="145" t="s">
        <v>14</v>
      </c>
      <c r="B96" s="146">
        <v>10</v>
      </c>
      <c r="C96" s="147">
        <v>13300000</v>
      </c>
      <c r="D96" s="146">
        <v>9</v>
      </c>
      <c r="E96" s="147">
        <v>10460000</v>
      </c>
      <c r="F96" s="146">
        <v>9</v>
      </c>
      <c r="G96" s="148">
        <v>7100000</v>
      </c>
      <c r="H96" s="148"/>
      <c r="I96" s="148"/>
      <c r="J96" s="146">
        <v>5</v>
      </c>
      <c r="K96" s="147">
        <v>4000000</v>
      </c>
      <c r="L96" s="146">
        <f>SUM(B96+D96+F96+J96)</f>
        <v>33</v>
      </c>
      <c r="M96" s="147">
        <f>SUM(+C96+E96+G96+K96)</f>
        <v>34860000</v>
      </c>
    </row>
    <row r="97" spans="1:13" s="134" customFormat="1" ht="20.100000000000001" customHeight="1" x14ac:dyDescent="0.25">
      <c r="A97" s="145" t="s">
        <v>34</v>
      </c>
      <c r="B97" s="149">
        <v>4</v>
      </c>
      <c r="C97" s="150">
        <v>1325800</v>
      </c>
      <c r="D97" s="149">
        <v>4</v>
      </c>
      <c r="E97" s="150">
        <v>1325800</v>
      </c>
      <c r="F97" s="149">
        <v>4</v>
      </c>
      <c r="G97" s="150">
        <v>1325800</v>
      </c>
      <c r="H97" s="150"/>
      <c r="I97" s="150"/>
      <c r="J97" s="149">
        <v>4</v>
      </c>
      <c r="K97" s="150">
        <v>1325800</v>
      </c>
      <c r="L97" s="146">
        <f>SUM(B97+D97+F97+J97)</f>
        <v>16</v>
      </c>
      <c r="M97" s="147">
        <f>SUM(+C97+E97+G97+K97)</f>
        <v>5303200</v>
      </c>
    </row>
    <row r="98" spans="1:13" s="134" customFormat="1" ht="20.100000000000001" customHeight="1" x14ac:dyDescent="0.25">
      <c r="A98" s="151"/>
      <c r="B98" s="149"/>
      <c r="C98" s="150"/>
      <c r="D98" s="149"/>
      <c r="E98" s="150"/>
      <c r="F98" s="149"/>
      <c r="G98" s="150"/>
      <c r="H98" s="150"/>
      <c r="I98" s="150"/>
      <c r="J98" s="149"/>
      <c r="K98" s="150"/>
      <c r="L98" s="146"/>
      <c r="M98" s="147"/>
    </row>
    <row r="99" spans="1:13" s="134" customFormat="1" ht="20.100000000000001" customHeight="1" x14ac:dyDescent="0.25">
      <c r="A99" s="152" t="s">
        <v>16</v>
      </c>
      <c r="B99" s="152">
        <f t="shared" ref="B99:K99" si="14">SUM(B96:B98)</f>
        <v>14</v>
      </c>
      <c r="C99" s="153">
        <f>SUM(C96:C98)</f>
        <v>14625800</v>
      </c>
      <c r="D99" s="152">
        <f t="shared" si="14"/>
        <v>13</v>
      </c>
      <c r="E99" s="153">
        <f>SUM(E96:E98)</f>
        <v>11785800</v>
      </c>
      <c r="F99" s="152">
        <f t="shared" si="14"/>
        <v>13</v>
      </c>
      <c r="G99" s="153">
        <f t="shared" si="14"/>
        <v>8425800</v>
      </c>
      <c r="H99" s="153"/>
      <c r="I99" s="153"/>
      <c r="J99" s="152">
        <f t="shared" si="14"/>
        <v>9</v>
      </c>
      <c r="K99" s="153">
        <f t="shared" si="14"/>
        <v>5325800</v>
      </c>
      <c r="L99" s="152">
        <f>SUM(L96:L98)</f>
        <v>49</v>
      </c>
      <c r="M99" s="153">
        <f>SUM(+M96+M97)</f>
        <v>40163200</v>
      </c>
    </row>
    <row r="100" spans="1:13" s="134" customFormat="1" ht="20.100000000000001" customHeight="1" x14ac:dyDescent="0.25">
      <c r="A100" s="142" t="s">
        <v>44</v>
      </c>
      <c r="B100" s="154"/>
      <c r="C100" s="142"/>
      <c r="D100" s="154"/>
      <c r="E100" s="142"/>
      <c r="F100" s="154"/>
      <c r="G100" s="142"/>
      <c r="H100" s="142"/>
      <c r="I100" s="142"/>
      <c r="J100" s="154"/>
      <c r="K100" s="142"/>
      <c r="L100" s="154"/>
      <c r="M100" s="142"/>
    </row>
    <row r="101" spans="1:13" s="134" customFormat="1" ht="20.100000000000001" customHeight="1" x14ac:dyDescent="0.25">
      <c r="A101" s="145" t="s">
        <v>18</v>
      </c>
      <c r="B101" s="155"/>
      <c r="C101" s="156"/>
      <c r="D101" s="155"/>
      <c r="E101" s="156"/>
      <c r="F101" s="155"/>
      <c r="G101" s="156"/>
      <c r="H101" s="156"/>
      <c r="I101" s="156"/>
      <c r="J101" s="155"/>
      <c r="K101" s="156"/>
      <c r="L101" s="146"/>
      <c r="M101" s="147"/>
    </row>
    <row r="102" spans="1:13" s="134" customFormat="1" ht="20.100000000000001" customHeight="1" x14ac:dyDescent="0.25">
      <c r="A102" s="145" t="s">
        <v>43</v>
      </c>
      <c r="B102" s="155">
        <v>1</v>
      </c>
      <c r="C102" s="156">
        <v>5000</v>
      </c>
      <c r="D102" s="155">
        <v>1</v>
      </c>
      <c r="E102" s="156">
        <v>5000</v>
      </c>
      <c r="F102" s="155">
        <v>1</v>
      </c>
      <c r="G102" s="156">
        <v>5000</v>
      </c>
      <c r="H102" s="156"/>
      <c r="I102" s="156"/>
      <c r="J102" s="155">
        <v>1</v>
      </c>
      <c r="K102" s="156">
        <v>5000</v>
      </c>
      <c r="L102" s="146">
        <f>SUM(+B102+D102+F102+J102)</f>
        <v>4</v>
      </c>
      <c r="M102" s="147">
        <f>SUM(+C102+E102+G102+K102)</f>
        <v>20000</v>
      </c>
    </row>
    <row r="103" spans="1:13" s="134" customFormat="1" ht="20.100000000000001" customHeight="1" x14ac:dyDescent="0.25">
      <c r="A103" s="145" t="s">
        <v>50</v>
      </c>
      <c r="B103" s="155">
        <v>1</v>
      </c>
      <c r="C103" s="156">
        <v>40000</v>
      </c>
      <c r="D103" s="155">
        <v>1</v>
      </c>
      <c r="E103" s="156">
        <v>40000</v>
      </c>
      <c r="F103" s="155">
        <v>1</v>
      </c>
      <c r="G103" s="156">
        <v>40000</v>
      </c>
      <c r="H103" s="156"/>
      <c r="I103" s="156"/>
      <c r="J103" s="155">
        <v>1</v>
      </c>
      <c r="K103" s="156">
        <v>40000</v>
      </c>
      <c r="L103" s="146">
        <v>4</v>
      </c>
      <c r="M103" s="147">
        <f>SUM(+C103+E103+G103+K103)</f>
        <v>160000</v>
      </c>
    </row>
    <row r="104" spans="1:13" s="134" customFormat="1" ht="20.100000000000001" customHeight="1" x14ac:dyDescent="0.25">
      <c r="A104" s="152" t="s">
        <v>16</v>
      </c>
      <c r="B104" s="152">
        <f t="shared" ref="B104:L104" si="15">SUM(B102:B103)</f>
        <v>2</v>
      </c>
      <c r="C104" s="153">
        <f t="shared" si="15"/>
        <v>45000</v>
      </c>
      <c r="D104" s="152">
        <f t="shared" si="15"/>
        <v>2</v>
      </c>
      <c r="E104" s="153">
        <f t="shared" si="15"/>
        <v>45000</v>
      </c>
      <c r="F104" s="152">
        <f t="shared" si="15"/>
        <v>2</v>
      </c>
      <c r="G104" s="153">
        <f t="shared" si="15"/>
        <v>45000</v>
      </c>
      <c r="H104" s="153"/>
      <c r="I104" s="153"/>
      <c r="J104" s="152">
        <f t="shared" si="15"/>
        <v>2</v>
      </c>
      <c r="K104" s="153">
        <f t="shared" si="15"/>
        <v>45000</v>
      </c>
      <c r="L104" s="152">
        <f t="shared" si="15"/>
        <v>8</v>
      </c>
      <c r="M104" s="153">
        <f>SUM(M102:M103)</f>
        <v>180000</v>
      </c>
    </row>
    <row r="105" spans="1:13" s="134" customFormat="1" ht="20.100000000000001" customHeight="1" x14ac:dyDescent="0.25">
      <c r="A105" s="197" t="s">
        <v>35</v>
      </c>
      <c r="B105" s="192">
        <f t="shared" ref="B105:K105" si="16">SUM(+B99+B104)</f>
        <v>16</v>
      </c>
      <c r="C105" s="199">
        <f t="shared" si="16"/>
        <v>14670800</v>
      </c>
      <c r="D105" s="192">
        <f t="shared" si="16"/>
        <v>15</v>
      </c>
      <c r="E105" s="199">
        <f t="shared" si="16"/>
        <v>11830800</v>
      </c>
      <c r="F105" s="192">
        <f t="shared" si="16"/>
        <v>15</v>
      </c>
      <c r="G105" s="194">
        <f t="shared" si="16"/>
        <v>8470800</v>
      </c>
      <c r="H105" s="157"/>
      <c r="I105" s="157"/>
      <c r="J105" s="192">
        <f t="shared" si="16"/>
        <v>11</v>
      </c>
      <c r="K105" s="195">
        <f t="shared" si="16"/>
        <v>5370800</v>
      </c>
      <c r="L105" s="192">
        <f>SUM(L99+L104)</f>
        <v>57</v>
      </c>
      <c r="M105" s="195">
        <f>SUM(M99+M104)</f>
        <v>40343200</v>
      </c>
    </row>
    <row r="106" spans="1:13" s="134" customFormat="1" ht="20.100000000000001" customHeight="1" x14ac:dyDescent="0.25">
      <c r="A106" s="198"/>
      <c r="B106" s="193"/>
      <c r="C106" s="200"/>
      <c r="D106" s="193"/>
      <c r="E106" s="200"/>
      <c r="F106" s="193"/>
      <c r="G106" s="193"/>
      <c r="H106" s="158"/>
      <c r="I106" s="158"/>
      <c r="J106" s="193"/>
      <c r="K106" s="196"/>
      <c r="L106" s="193"/>
      <c r="M106" s="196"/>
    </row>
    <row r="107" spans="1:13" s="134" customFormat="1" ht="20.100000000000001" customHeight="1" x14ac:dyDescent="0.25">
      <c r="B107" s="135"/>
      <c r="D107" s="135"/>
      <c r="F107" s="135"/>
      <c r="J107" s="135"/>
      <c r="L107" s="135"/>
    </row>
    <row r="108" spans="1:13" s="134" customFormat="1" ht="20.100000000000001" customHeight="1" x14ac:dyDescent="0.25">
      <c r="B108" s="135"/>
      <c r="D108" s="135"/>
      <c r="F108" s="135"/>
      <c r="J108" s="135"/>
      <c r="L108" s="135"/>
    </row>
    <row r="109" spans="1:13" s="134" customFormat="1" ht="20.100000000000001" customHeight="1" x14ac:dyDescent="0.25">
      <c r="B109" s="135"/>
      <c r="D109" s="135"/>
      <c r="E109" s="135"/>
      <c r="F109" s="135"/>
      <c r="J109" s="135"/>
      <c r="L109" s="135"/>
    </row>
    <row r="110" spans="1:13" s="134" customFormat="1" ht="20.100000000000001" customHeight="1" x14ac:dyDescent="0.25">
      <c r="B110" s="135"/>
      <c r="D110" s="135"/>
      <c r="F110" s="135"/>
      <c r="J110" s="135"/>
      <c r="L110" s="135"/>
    </row>
    <row r="111" spans="1:13" s="134" customFormat="1" ht="20.100000000000001" customHeight="1" x14ac:dyDescent="0.25">
      <c r="B111" s="135"/>
      <c r="D111" s="135"/>
      <c r="F111" s="135"/>
      <c r="J111" s="135"/>
      <c r="L111" s="135"/>
    </row>
    <row r="112" spans="1:13" s="134" customFormat="1" ht="20.100000000000001" customHeight="1" x14ac:dyDescent="0.25">
      <c r="B112" s="135"/>
      <c r="D112" s="135"/>
      <c r="F112" s="135"/>
      <c r="J112" s="135"/>
      <c r="L112" s="135"/>
    </row>
    <row r="113" spans="1:16" s="134" customFormat="1" ht="20.100000000000001" customHeight="1" x14ac:dyDescent="0.25">
      <c r="B113" s="135"/>
      <c r="D113" s="135"/>
      <c r="F113" s="135"/>
      <c r="J113" s="135"/>
      <c r="L113" s="135"/>
    </row>
    <row r="114" spans="1:16" s="134" customFormat="1" ht="20.100000000000001" customHeight="1" x14ac:dyDescent="0.25">
      <c r="B114" s="135"/>
      <c r="D114" s="135"/>
      <c r="F114" s="135"/>
      <c r="J114" s="135"/>
      <c r="L114" s="135"/>
    </row>
    <row r="115" spans="1:16" s="134" customFormat="1" ht="20.100000000000001" customHeight="1" x14ac:dyDescent="0.25">
      <c r="B115" s="135"/>
      <c r="D115" s="135"/>
      <c r="F115" s="135"/>
      <c r="J115" s="135"/>
      <c r="L115" s="135"/>
    </row>
    <row r="116" spans="1:16" s="2" customFormat="1" ht="20.100000000000001" customHeight="1" x14ac:dyDescent="0.25">
      <c r="B116" s="16"/>
      <c r="D116" s="16"/>
      <c r="F116" s="16"/>
      <c r="J116" s="16"/>
      <c r="L116" s="16"/>
    </row>
    <row r="117" spans="1:16" s="2" customFormat="1" ht="20.100000000000001" customHeight="1" x14ac:dyDescent="0.3">
      <c r="B117" s="16"/>
      <c r="D117" s="16" t="s">
        <v>52</v>
      </c>
      <c r="E117" s="50"/>
      <c r="F117" s="219"/>
      <c r="G117" s="219"/>
      <c r="J117" s="16"/>
      <c r="L117" s="16"/>
      <c r="M117" s="1" t="s">
        <v>58</v>
      </c>
    </row>
    <row r="118" spans="1:16" s="2" customFormat="1" ht="20.100000000000001" customHeight="1" x14ac:dyDescent="0.25">
      <c r="A118" s="187" t="s">
        <v>1</v>
      </c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</row>
    <row r="119" spans="1:16" s="2" customFormat="1" ht="20.100000000000001" customHeight="1" x14ac:dyDescent="0.25">
      <c r="A119" s="187" t="s">
        <v>2</v>
      </c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</row>
    <row r="120" spans="1:16" s="2" customFormat="1" ht="20.100000000000001" customHeight="1" x14ac:dyDescent="0.25">
      <c r="A120" s="188" t="s">
        <v>3</v>
      </c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</row>
    <row r="121" spans="1:16" s="2" customFormat="1" ht="20.100000000000001" customHeight="1" x14ac:dyDescent="0.25">
      <c r="A121" s="188" t="s">
        <v>45</v>
      </c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</row>
    <row r="122" spans="1:16" s="2" customFormat="1" ht="20.100000000000001" customHeight="1" x14ac:dyDescent="0.25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</row>
    <row r="123" spans="1:16" s="2" customFormat="1" ht="20.100000000000001" customHeight="1" x14ac:dyDescent="0.25">
      <c r="A123" s="185" t="s">
        <v>4</v>
      </c>
      <c r="B123" s="191" t="s">
        <v>5</v>
      </c>
      <c r="C123" s="169"/>
      <c r="D123" s="169" t="s">
        <v>10</v>
      </c>
      <c r="E123" s="169"/>
      <c r="F123" s="169" t="s">
        <v>11</v>
      </c>
      <c r="G123" s="169"/>
      <c r="H123" s="218" t="s">
        <v>12</v>
      </c>
      <c r="I123" s="191"/>
      <c r="J123" s="169" t="s">
        <v>72</v>
      </c>
      <c r="K123" s="169"/>
      <c r="L123" s="169" t="s">
        <v>95</v>
      </c>
      <c r="M123" s="169"/>
      <c r="P123" s="2">
        <v>1462800</v>
      </c>
    </row>
    <row r="124" spans="1:16" s="2" customFormat="1" ht="20.100000000000001" customHeight="1" x14ac:dyDescent="0.25">
      <c r="A124" s="190"/>
      <c r="B124" s="6" t="s">
        <v>6</v>
      </c>
      <c r="C124" s="6" t="s">
        <v>56</v>
      </c>
      <c r="D124" s="6" t="s">
        <v>6</v>
      </c>
      <c r="E124" s="6" t="s">
        <v>56</v>
      </c>
      <c r="F124" s="6" t="s">
        <v>6</v>
      </c>
      <c r="G124" s="6" t="s">
        <v>56</v>
      </c>
      <c r="H124" s="6" t="s">
        <v>6</v>
      </c>
      <c r="I124" s="6" t="s">
        <v>56</v>
      </c>
      <c r="J124" s="6" t="s">
        <v>6</v>
      </c>
      <c r="K124" s="6" t="s">
        <v>56</v>
      </c>
      <c r="L124" s="6" t="s">
        <v>6</v>
      </c>
      <c r="M124" s="6" t="s">
        <v>56</v>
      </c>
      <c r="P124" s="2">
        <v>60000</v>
      </c>
    </row>
    <row r="125" spans="1:16" s="2" customFormat="1" ht="20.100000000000001" customHeight="1" x14ac:dyDescent="0.25">
      <c r="A125" s="186"/>
      <c r="B125" s="7" t="s">
        <v>7</v>
      </c>
      <c r="C125" s="7" t="s">
        <v>9</v>
      </c>
      <c r="D125" s="7" t="s">
        <v>7</v>
      </c>
      <c r="E125" s="7" t="s">
        <v>9</v>
      </c>
      <c r="F125" s="7" t="s">
        <v>7</v>
      </c>
      <c r="G125" s="7" t="s">
        <v>9</v>
      </c>
      <c r="H125" s="7" t="s">
        <v>7</v>
      </c>
      <c r="I125" s="7" t="s">
        <v>9</v>
      </c>
      <c r="J125" s="7" t="s">
        <v>7</v>
      </c>
      <c r="K125" s="7" t="s">
        <v>9</v>
      </c>
      <c r="L125" s="7" t="s">
        <v>7</v>
      </c>
      <c r="M125" s="7" t="s">
        <v>9</v>
      </c>
      <c r="P125" s="2">
        <v>404600</v>
      </c>
    </row>
    <row r="126" spans="1:16" s="2" customFormat="1" ht="20.100000000000001" customHeight="1" x14ac:dyDescent="0.25">
      <c r="A126" s="9"/>
      <c r="B126" s="15"/>
      <c r="C126" s="4"/>
      <c r="D126" s="15"/>
      <c r="E126" s="4"/>
      <c r="F126" s="15"/>
      <c r="G126" s="4"/>
      <c r="H126" s="4"/>
      <c r="I126" s="4"/>
      <c r="J126" s="15"/>
      <c r="K126" s="4"/>
      <c r="L126" s="15"/>
      <c r="M126" s="4"/>
      <c r="P126" s="2">
        <v>6476000</v>
      </c>
    </row>
    <row r="127" spans="1:16" s="2" customFormat="1" ht="20.100000000000001" customHeight="1" x14ac:dyDescent="0.25">
      <c r="A127" s="11" t="s">
        <v>46</v>
      </c>
      <c r="B127" s="19" t="s">
        <v>68</v>
      </c>
      <c r="C127" s="27" t="s">
        <v>36</v>
      </c>
      <c r="D127" s="19">
        <v>6</v>
      </c>
      <c r="E127" s="27">
        <v>177000</v>
      </c>
      <c r="F127" s="19">
        <v>18</v>
      </c>
      <c r="G127" s="27">
        <v>428600</v>
      </c>
      <c r="H127" s="27">
        <v>18</v>
      </c>
      <c r="I127" s="27">
        <v>428600</v>
      </c>
      <c r="J127" s="19">
        <v>18</v>
      </c>
      <c r="K127" s="27">
        <v>428600</v>
      </c>
      <c r="L127" s="108">
        <f>SUM(F127+H127+J127)</f>
        <v>54</v>
      </c>
      <c r="M127" s="24">
        <f>SUM(E127+G127+I127+K127)</f>
        <v>1462800</v>
      </c>
      <c r="P127" s="2">
        <v>1854000</v>
      </c>
    </row>
    <row r="128" spans="1:16" s="2" customFormat="1" ht="20.100000000000001" customHeight="1" x14ac:dyDescent="0.25">
      <c r="A128" s="95" t="s">
        <v>47</v>
      </c>
      <c r="B128" s="104"/>
      <c r="C128" s="101"/>
      <c r="D128" s="104">
        <v>1</v>
      </c>
      <c r="E128" s="101">
        <v>15000</v>
      </c>
      <c r="F128" s="104">
        <v>1</v>
      </c>
      <c r="G128" s="101">
        <v>15000</v>
      </c>
      <c r="H128" s="105">
        <v>1</v>
      </c>
      <c r="I128" s="105">
        <v>15000</v>
      </c>
      <c r="J128" s="104">
        <v>1</v>
      </c>
      <c r="K128" s="101">
        <v>15000</v>
      </c>
      <c r="L128" s="131">
        <f>SUM(D128+H128+F128+J128)</f>
        <v>4</v>
      </c>
      <c r="M128" s="101">
        <f>SUM(E128+G128+I128+K128)</f>
        <v>60000</v>
      </c>
      <c r="P128" s="42">
        <f>SUM(P123:P127)</f>
        <v>10257400</v>
      </c>
    </row>
    <row r="129" spans="1:13" s="2" customFormat="1" ht="20.100000000000001" customHeight="1" x14ac:dyDescent="0.25">
      <c r="A129" s="13" t="s">
        <v>48</v>
      </c>
      <c r="B129" s="20"/>
      <c r="C129" s="24">
        <v>0</v>
      </c>
      <c r="D129" s="20">
        <v>4</v>
      </c>
      <c r="E129" s="24">
        <v>24800</v>
      </c>
      <c r="F129" s="20">
        <v>13</v>
      </c>
      <c r="G129" s="24">
        <v>126600</v>
      </c>
      <c r="H129" s="23">
        <v>13</v>
      </c>
      <c r="I129" s="23">
        <v>126600</v>
      </c>
      <c r="J129" s="20">
        <v>13</v>
      </c>
      <c r="K129" s="24">
        <v>126600</v>
      </c>
      <c r="L129" s="108">
        <f>SUM(D129+H129+F129+J129)</f>
        <v>43</v>
      </c>
      <c r="M129" s="24">
        <f>SUM(E129+G129+I129+K129)</f>
        <v>404600</v>
      </c>
    </row>
    <row r="130" spans="1:13" s="2" customFormat="1" ht="20.100000000000001" customHeight="1" x14ac:dyDescent="0.25">
      <c r="A130" s="11" t="s">
        <v>49</v>
      </c>
      <c r="B130" s="19">
        <v>7</v>
      </c>
      <c r="C130" s="24">
        <v>91000</v>
      </c>
      <c r="D130" s="19">
        <v>7</v>
      </c>
      <c r="E130" s="24">
        <v>91000</v>
      </c>
      <c r="F130" s="19">
        <v>10</v>
      </c>
      <c r="G130" s="24">
        <v>2098000</v>
      </c>
      <c r="H130" s="24">
        <v>10</v>
      </c>
      <c r="I130" s="24">
        <v>2098000</v>
      </c>
      <c r="J130" s="19">
        <v>10</v>
      </c>
      <c r="K130" s="24">
        <v>2098000</v>
      </c>
      <c r="L130" s="108">
        <f>SUM(B130+D130+H130+F130+J130)</f>
        <v>44</v>
      </c>
      <c r="M130" s="24">
        <f>SUM(C130+E130+G130+I130+K130)</f>
        <v>6476000</v>
      </c>
    </row>
    <row r="131" spans="1:13" s="2" customFormat="1" ht="20.100000000000001" customHeight="1" x14ac:dyDescent="0.25">
      <c r="A131" s="133" t="s">
        <v>99</v>
      </c>
      <c r="B131" s="11"/>
      <c r="C131" s="11"/>
      <c r="D131" s="19">
        <v>3</v>
      </c>
      <c r="E131" s="47">
        <v>117000</v>
      </c>
      <c r="F131" s="19">
        <v>6</v>
      </c>
      <c r="G131" s="11">
        <v>579000</v>
      </c>
      <c r="H131" s="11">
        <v>6</v>
      </c>
      <c r="I131" s="11">
        <v>579000</v>
      </c>
      <c r="J131" s="19">
        <v>6</v>
      </c>
      <c r="K131" s="11">
        <v>579000</v>
      </c>
      <c r="L131" s="109">
        <f>SUM(F131+H131+J131)</f>
        <v>18</v>
      </c>
      <c r="M131" s="47">
        <f>SUM(E131+G131+I131+K131)</f>
        <v>1854000</v>
      </c>
    </row>
    <row r="132" spans="1:13" s="2" customFormat="1" ht="20.100000000000001" customHeight="1" x14ac:dyDescent="0.25">
      <c r="A132" s="7" t="s">
        <v>35</v>
      </c>
      <c r="B132" s="7">
        <f>SUM(B127:B130)</f>
        <v>7</v>
      </c>
      <c r="C132" s="159">
        <f>SUM(C128:C130)</f>
        <v>91000</v>
      </c>
      <c r="D132" s="7">
        <f>SUM(D127:D131)</f>
        <v>21</v>
      </c>
      <c r="E132" s="159">
        <f>SUM(E127:E131)</f>
        <v>424800</v>
      </c>
      <c r="F132" s="7">
        <f>SUM(F127:F131)</f>
        <v>48</v>
      </c>
      <c r="G132" s="159">
        <f t="shared" ref="G132:K132" si="17">SUM(G127:G131)</f>
        <v>3247200</v>
      </c>
      <c r="H132" s="159">
        <f t="shared" si="17"/>
        <v>48</v>
      </c>
      <c r="I132" s="159">
        <f t="shared" si="17"/>
        <v>3247200</v>
      </c>
      <c r="J132" s="7">
        <f t="shared" si="17"/>
        <v>48</v>
      </c>
      <c r="K132" s="159">
        <f t="shared" si="17"/>
        <v>3247200</v>
      </c>
      <c r="L132" s="159">
        <v>163</v>
      </c>
      <c r="M132" s="159">
        <f>SUM(C132+E132+G132+I132+K132)</f>
        <v>10257400</v>
      </c>
    </row>
    <row r="133" spans="1:13" s="2" customFormat="1" ht="20.100000000000001" customHeight="1" x14ac:dyDescent="0.25">
      <c r="A133" s="30"/>
      <c r="B133" s="31"/>
      <c r="C133" s="32"/>
      <c r="D133" s="31"/>
      <c r="E133" s="32"/>
      <c r="F133" s="31"/>
      <c r="G133" s="32"/>
      <c r="H133" s="32"/>
      <c r="I133" s="32"/>
      <c r="J133" s="31"/>
      <c r="K133" s="32"/>
      <c r="L133" s="31"/>
      <c r="M133" s="33"/>
    </row>
    <row r="134" spans="1:13" s="2" customFormat="1" ht="20.100000000000001" customHeight="1" x14ac:dyDescent="0.25">
      <c r="A134" s="34"/>
      <c r="B134" s="35"/>
      <c r="C134" s="34"/>
      <c r="D134" s="35"/>
      <c r="E134" s="34"/>
      <c r="F134" s="35"/>
      <c r="G134" s="34"/>
      <c r="H134" s="34"/>
      <c r="I134" s="34"/>
      <c r="J134" s="35"/>
      <c r="K134" s="34"/>
      <c r="L134" s="35"/>
      <c r="M134" s="34"/>
    </row>
    <row r="135" spans="1:13" s="2" customFormat="1" ht="20.100000000000001" customHeight="1" x14ac:dyDescent="0.25">
      <c r="A135" s="36"/>
      <c r="B135" s="36"/>
      <c r="C135" s="37"/>
      <c r="D135" s="36"/>
      <c r="E135" s="37"/>
      <c r="F135" s="36"/>
      <c r="G135" s="37"/>
      <c r="H135" s="37"/>
      <c r="I135" s="37"/>
      <c r="J135" s="36"/>
      <c r="K135" s="37"/>
      <c r="L135" s="107"/>
      <c r="M135" s="37"/>
    </row>
    <row r="136" spans="1:13" s="2" customFormat="1" ht="20.100000000000001" customHeight="1" x14ac:dyDescent="0.25">
      <c r="A136" s="34"/>
      <c r="B136" s="35"/>
      <c r="C136" s="34"/>
      <c r="D136" s="35"/>
      <c r="E136" s="34"/>
      <c r="F136" s="35"/>
      <c r="G136" s="34"/>
      <c r="H136" s="34"/>
      <c r="I136" s="34"/>
      <c r="J136" s="35"/>
      <c r="K136" s="34"/>
      <c r="L136" s="35"/>
      <c r="M136" s="34"/>
    </row>
    <row r="137" spans="1:13" s="2" customFormat="1" ht="20.100000000000001" customHeight="1" x14ac:dyDescent="0.25">
      <c r="A137" s="34"/>
      <c r="B137" s="35"/>
      <c r="C137" s="34"/>
      <c r="D137" s="35"/>
      <c r="E137" s="34"/>
      <c r="F137" s="35"/>
      <c r="G137" s="34"/>
      <c r="H137" s="34"/>
      <c r="I137" s="34"/>
      <c r="J137" s="35"/>
      <c r="K137" s="34"/>
      <c r="L137" s="35"/>
      <c r="M137" s="34"/>
    </row>
    <row r="138" spans="1:13" s="2" customFormat="1" ht="20.100000000000001" customHeight="1" x14ac:dyDescent="0.25">
      <c r="A138" s="34"/>
      <c r="B138" s="35"/>
      <c r="C138" s="38"/>
      <c r="D138" s="35"/>
      <c r="E138" s="16"/>
      <c r="F138" s="35"/>
      <c r="G138" s="38"/>
      <c r="H138" s="38"/>
      <c r="I138" s="38"/>
      <c r="J138" s="35"/>
      <c r="K138" s="38"/>
      <c r="L138" s="35"/>
      <c r="M138" s="39"/>
    </row>
    <row r="139" spans="1:13" s="2" customFormat="1" ht="20.100000000000001" customHeight="1" x14ac:dyDescent="0.25">
      <c r="A139" s="34"/>
      <c r="B139" s="35"/>
      <c r="C139" s="38"/>
      <c r="D139" s="35"/>
      <c r="E139" s="38"/>
      <c r="F139" s="35"/>
      <c r="G139" s="38"/>
      <c r="H139" s="38"/>
      <c r="I139" s="38"/>
      <c r="J139" s="35"/>
      <c r="K139" s="38"/>
      <c r="L139" s="35"/>
      <c r="M139" s="39"/>
    </row>
    <row r="140" spans="1:13" s="2" customFormat="1" ht="20.100000000000001" customHeight="1" x14ac:dyDescent="0.25">
      <c r="A140" s="34"/>
      <c r="B140" s="35"/>
      <c r="C140" s="38"/>
      <c r="D140" s="35"/>
      <c r="E140" s="38"/>
      <c r="F140" s="35"/>
      <c r="G140" s="38"/>
      <c r="H140" s="38"/>
      <c r="I140" s="38"/>
      <c r="J140" s="35"/>
      <c r="K140" s="38"/>
      <c r="L140" s="35"/>
      <c r="M140" s="39"/>
    </row>
    <row r="141" spans="1:13" s="2" customFormat="1" ht="20.100000000000001" customHeight="1" x14ac:dyDescent="0.25">
      <c r="A141" s="34"/>
      <c r="B141" s="35"/>
      <c r="C141" s="34"/>
      <c r="D141" s="35"/>
      <c r="E141" s="34"/>
      <c r="F141" s="35"/>
      <c r="G141" s="34"/>
      <c r="H141" s="34"/>
      <c r="I141" s="34"/>
      <c r="J141" s="35"/>
      <c r="K141" s="34"/>
      <c r="L141" s="35"/>
      <c r="M141" s="34"/>
    </row>
    <row r="142" spans="1:13" s="2" customFormat="1" ht="20.100000000000001" customHeight="1" x14ac:dyDescent="0.25">
      <c r="A142" s="36"/>
      <c r="B142" s="36"/>
      <c r="C142" s="37"/>
      <c r="D142" s="36"/>
      <c r="E142" s="37"/>
      <c r="F142" s="36"/>
      <c r="G142" s="37"/>
      <c r="H142" s="37"/>
      <c r="I142" s="37"/>
      <c r="J142" s="36"/>
      <c r="K142" s="37"/>
      <c r="L142" s="107"/>
      <c r="M142" s="37"/>
    </row>
    <row r="143" spans="1:13" s="2" customFormat="1" ht="20.100000000000001" customHeight="1" x14ac:dyDescent="0.25">
      <c r="A143" s="36"/>
      <c r="B143" s="36"/>
      <c r="C143" s="37"/>
      <c r="D143" s="36"/>
      <c r="E143" s="37"/>
      <c r="F143" s="36"/>
      <c r="G143" s="37"/>
      <c r="H143" s="37"/>
      <c r="I143" s="37"/>
      <c r="J143" s="36"/>
      <c r="K143" s="37"/>
      <c r="L143" s="107"/>
      <c r="M143" s="37"/>
    </row>
    <row r="144" spans="1:13" s="2" customFormat="1" ht="20.100000000000001" customHeight="1" x14ac:dyDescent="0.25">
      <c r="A144" s="36"/>
      <c r="B144" s="36"/>
      <c r="C144" s="37"/>
      <c r="D144" s="36"/>
      <c r="E144" s="37"/>
      <c r="F144" s="36"/>
      <c r="G144" s="37"/>
      <c r="H144" s="37"/>
      <c r="I144" s="37"/>
      <c r="J144" s="36"/>
      <c r="K144" s="37"/>
      <c r="L144" s="107"/>
      <c r="M144" s="37"/>
    </row>
    <row r="145" spans="1:13" s="2" customFormat="1" ht="20.100000000000001" customHeight="1" x14ac:dyDescent="0.25">
      <c r="A145" s="176" t="s">
        <v>51</v>
      </c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</row>
    <row r="146" spans="1:13" s="2" customFormat="1" ht="20.100000000000001" customHeight="1" x14ac:dyDescent="0.25">
      <c r="A146" s="36"/>
      <c r="B146" s="36"/>
      <c r="C146" s="37"/>
      <c r="D146" s="36"/>
      <c r="E146" s="37"/>
      <c r="F146" s="36"/>
      <c r="G146" s="37"/>
      <c r="H146" s="37"/>
      <c r="I146" s="37"/>
      <c r="J146" s="36"/>
      <c r="K146" s="37"/>
      <c r="L146" s="107"/>
      <c r="M146" s="37"/>
    </row>
    <row r="147" spans="1:13" s="2" customFormat="1" ht="20.100000000000001" customHeight="1" x14ac:dyDescent="0.25">
      <c r="A147" s="36"/>
      <c r="B147" s="29" t="s">
        <v>5</v>
      </c>
      <c r="C147" s="29"/>
      <c r="D147" s="29" t="s">
        <v>10</v>
      </c>
      <c r="E147" s="29"/>
      <c r="F147" s="29" t="s">
        <v>11</v>
      </c>
      <c r="G147" s="29"/>
      <c r="H147" s="69"/>
      <c r="I147" s="69"/>
      <c r="J147" s="29" t="s">
        <v>12</v>
      </c>
      <c r="K147" s="29"/>
      <c r="L147" s="106" t="s">
        <v>13</v>
      </c>
      <c r="M147" s="29"/>
    </row>
    <row r="148" spans="1:13" s="2" customFormat="1" ht="20.100000000000001" customHeight="1" x14ac:dyDescent="0.25">
      <c r="A148" s="36"/>
      <c r="B148" s="40" t="s">
        <v>6</v>
      </c>
      <c r="C148" s="40" t="s">
        <v>8</v>
      </c>
      <c r="D148" s="40" t="s">
        <v>6</v>
      </c>
      <c r="E148" s="40" t="s">
        <v>8</v>
      </c>
      <c r="F148" s="40" t="s">
        <v>6</v>
      </c>
      <c r="G148" s="40" t="s">
        <v>8</v>
      </c>
      <c r="H148" s="40"/>
      <c r="I148" s="40"/>
      <c r="J148" s="40" t="s">
        <v>6</v>
      </c>
      <c r="K148" s="40" t="s">
        <v>8</v>
      </c>
      <c r="L148" s="40" t="s">
        <v>6</v>
      </c>
      <c r="M148" s="40" t="s">
        <v>8</v>
      </c>
    </row>
    <row r="149" spans="1:13" s="2" customFormat="1" ht="20.100000000000001" customHeight="1" x14ac:dyDescent="0.25">
      <c r="A149" s="34"/>
      <c r="B149" s="40" t="s">
        <v>7</v>
      </c>
      <c r="C149" s="40" t="s">
        <v>9</v>
      </c>
      <c r="D149" s="40" t="s">
        <v>7</v>
      </c>
      <c r="E149" s="40" t="s">
        <v>9</v>
      </c>
      <c r="F149" s="40" t="s">
        <v>7</v>
      </c>
      <c r="G149" s="40" t="s">
        <v>9</v>
      </c>
      <c r="H149" s="40"/>
      <c r="I149" s="40"/>
      <c r="J149" s="40" t="s">
        <v>7</v>
      </c>
      <c r="K149" s="40" t="s">
        <v>9</v>
      </c>
      <c r="L149" s="40" t="s">
        <v>7</v>
      </c>
      <c r="M149" s="40" t="s">
        <v>9</v>
      </c>
    </row>
    <row r="150" spans="1:13" s="2" customFormat="1" ht="20.100000000000001" customHeight="1" x14ac:dyDescent="0.25">
      <c r="B150" s="41"/>
      <c r="C150" s="5"/>
      <c r="D150" s="41"/>
      <c r="E150" s="5"/>
      <c r="F150" s="41"/>
      <c r="G150" s="5"/>
      <c r="H150" s="5"/>
      <c r="I150" s="5"/>
      <c r="J150" s="41"/>
      <c r="K150" s="5"/>
      <c r="L150" s="41"/>
      <c r="M150" s="5"/>
    </row>
    <row r="151" spans="1:13" s="2" customFormat="1" ht="20.100000000000001" customHeight="1" x14ac:dyDescent="0.25">
      <c r="B151" s="172">
        <f t="shared" ref="B151:G151" si="18">SUM(+B81+B89+B95+B108+B116+B122+B139+B150)</f>
        <v>157</v>
      </c>
      <c r="C151" s="174">
        <f t="shared" si="18"/>
        <v>47507067</v>
      </c>
      <c r="D151" s="172">
        <f t="shared" si="18"/>
        <v>172</v>
      </c>
      <c r="E151" s="174">
        <f t="shared" si="18"/>
        <v>32285848</v>
      </c>
      <c r="F151" s="172">
        <f t="shared" si="18"/>
        <v>199</v>
      </c>
      <c r="G151" s="181">
        <f t="shared" si="18"/>
        <v>51225849</v>
      </c>
      <c r="H151" s="71"/>
      <c r="I151" s="71"/>
      <c r="J151" s="172">
        <f>SUM(+J81+J89+J95+J108+J116+J122+J139+J150)</f>
        <v>187</v>
      </c>
      <c r="K151" s="179">
        <f>SUM(+K81+K89+K95+K108+K116+K122+K139+K150)</f>
        <v>53850700</v>
      </c>
      <c r="L151" s="172">
        <f>SUM(+L81+L89+L95+L108+L116+L122+L139+L150)</f>
        <v>898</v>
      </c>
      <c r="M151" s="179">
        <f>SUM(+M81+M89+M95+M108+M116+M122+M139+M150)</f>
        <v>230608164</v>
      </c>
    </row>
    <row r="152" spans="1:13" s="2" customFormat="1" ht="20.100000000000001" customHeight="1" x14ac:dyDescent="0.25">
      <c r="B152" s="177"/>
      <c r="C152" s="178"/>
      <c r="D152" s="177"/>
      <c r="E152" s="178"/>
      <c r="F152" s="177"/>
      <c r="G152" s="177"/>
      <c r="H152" s="72"/>
      <c r="I152" s="72"/>
      <c r="J152" s="177"/>
      <c r="K152" s="182"/>
      <c r="L152" s="177"/>
      <c r="M152" s="182"/>
    </row>
    <row r="153" spans="1:13" s="2" customFormat="1" ht="20.100000000000001" customHeight="1" x14ac:dyDescent="0.25">
      <c r="B153" s="172">
        <v>16</v>
      </c>
      <c r="C153" s="174">
        <v>14670800</v>
      </c>
      <c r="D153" s="172">
        <v>15</v>
      </c>
      <c r="E153" s="170">
        <v>11830800</v>
      </c>
      <c r="F153" s="172">
        <v>15</v>
      </c>
      <c r="G153" s="179">
        <v>8470800</v>
      </c>
      <c r="H153" s="73"/>
      <c r="I153" s="73"/>
      <c r="J153" s="172">
        <v>11</v>
      </c>
      <c r="K153" s="179">
        <v>5370800</v>
      </c>
      <c r="L153" s="172">
        <v>57</v>
      </c>
      <c r="M153" s="170">
        <v>40343200</v>
      </c>
    </row>
    <row r="154" spans="1:13" s="2" customFormat="1" ht="20.100000000000001" customHeight="1" x14ac:dyDescent="0.25">
      <c r="B154" s="173"/>
      <c r="C154" s="175"/>
      <c r="D154" s="173"/>
      <c r="E154" s="171"/>
      <c r="F154" s="173"/>
      <c r="G154" s="180"/>
      <c r="H154" s="74"/>
      <c r="I154" s="74"/>
      <c r="J154" s="173"/>
      <c r="K154" s="180"/>
      <c r="L154" s="173"/>
      <c r="M154" s="171"/>
    </row>
    <row r="155" spans="1:13" s="2" customFormat="1" ht="20.100000000000001" customHeight="1" x14ac:dyDescent="0.25">
      <c r="B155" s="168">
        <v>39</v>
      </c>
      <c r="C155" s="167">
        <v>623000</v>
      </c>
      <c r="D155" s="168">
        <v>39</v>
      </c>
      <c r="E155" s="167">
        <v>623000</v>
      </c>
      <c r="F155" s="168">
        <v>39</v>
      </c>
      <c r="G155" s="167">
        <v>623000</v>
      </c>
      <c r="H155" s="68"/>
      <c r="I155" s="68"/>
      <c r="J155" s="168">
        <v>39</v>
      </c>
      <c r="K155" s="167">
        <v>623000</v>
      </c>
      <c r="L155" s="168">
        <v>156</v>
      </c>
      <c r="M155" s="167">
        <v>2492000</v>
      </c>
    </row>
    <row r="156" spans="1:13" s="2" customFormat="1" ht="20.100000000000001" customHeight="1" x14ac:dyDescent="0.25">
      <c r="B156" s="168"/>
      <c r="C156" s="167"/>
      <c r="D156" s="168"/>
      <c r="E156" s="167"/>
      <c r="F156" s="168"/>
      <c r="G156" s="167"/>
      <c r="H156" s="68"/>
      <c r="I156" s="68"/>
      <c r="J156" s="168"/>
      <c r="K156" s="167"/>
      <c r="L156" s="168"/>
      <c r="M156" s="167"/>
    </row>
    <row r="157" spans="1:13" s="2" customFormat="1" ht="20.100000000000001" customHeight="1" x14ac:dyDescent="0.25">
      <c r="B157" s="169">
        <f>SUM(B151+B153+B155)</f>
        <v>212</v>
      </c>
      <c r="C157" s="166">
        <f>SUM(C151+C153+C155)</f>
        <v>62800867</v>
      </c>
      <c r="D157" s="169">
        <f>SUM(D151:D156)</f>
        <v>226</v>
      </c>
      <c r="E157" s="166">
        <f>SUM(E151+E153+E155)</f>
        <v>44739648</v>
      </c>
      <c r="F157" s="169">
        <f>SUM(F151:F156)</f>
        <v>253</v>
      </c>
      <c r="G157" s="166">
        <f>SUM(G151:G155)</f>
        <v>60319649</v>
      </c>
      <c r="H157" s="67"/>
      <c r="I157" s="67"/>
      <c r="J157" s="169">
        <f>SUM(J151:J156)</f>
        <v>237</v>
      </c>
      <c r="K157" s="166">
        <f>SUM(K153:K155)</f>
        <v>5993800</v>
      </c>
      <c r="L157" s="169">
        <f>SUM(L151:L155)</f>
        <v>1111</v>
      </c>
      <c r="M157" s="166">
        <f>SUM(M151:M155)</f>
        <v>273443364</v>
      </c>
    </row>
    <row r="158" spans="1:13" s="2" customFormat="1" ht="20.100000000000001" customHeight="1" x14ac:dyDescent="0.25">
      <c r="B158" s="169"/>
      <c r="C158" s="166"/>
      <c r="D158" s="169"/>
      <c r="E158" s="166"/>
      <c r="F158" s="169"/>
      <c r="G158" s="166"/>
      <c r="H158" s="67"/>
      <c r="I158" s="67"/>
      <c r="J158" s="169"/>
      <c r="K158" s="166"/>
      <c r="L158" s="169"/>
      <c r="M158" s="166"/>
    </row>
    <row r="159" spans="1:13" s="2" customFormat="1" ht="20.100000000000001" customHeight="1" x14ac:dyDescent="0.25">
      <c r="B159" s="16"/>
      <c r="D159" s="16"/>
      <c r="F159" s="16"/>
      <c r="J159" s="16"/>
      <c r="L159" s="16"/>
    </row>
    <row r="160" spans="1:13" s="2" customFormat="1" ht="20.100000000000001" customHeight="1" x14ac:dyDescent="0.25">
      <c r="B160" s="16"/>
      <c r="D160" s="16"/>
      <c r="F160" s="16"/>
      <c r="J160" s="16"/>
      <c r="L160" s="16"/>
    </row>
    <row r="161" spans="2:12" s="2" customFormat="1" ht="20.100000000000001" customHeight="1" x14ac:dyDescent="0.25">
      <c r="B161" s="16"/>
      <c r="D161" s="16"/>
      <c r="F161" s="16"/>
      <c r="J161" s="16"/>
      <c r="L161" s="16"/>
    </row>
    <row r="162" spans="2:12" s="2" customFormat="1" ht="20.100000000000001" customHeight="1" x14ac:dyDescent="0.25">
      <c r="B162" s="16"/>
      <c r="D162" s="16"/>
      <c r="F162" s="16"/>
      <c r="J162" s="16"/>
      <c r="L162" s="16"/>
    </row>
    <row r="163" spans="2:12" s="2" customFormat="1" ht="20.100000000000001" customHeight="1" x14ac:dyDescent="0.25">
      <c r="B163" s="16"/>
      <c r="D163" s="16"/>
      <c r="F163" s="16"/>
      <c r="J163" s="16"/>
      <c r="L163" s="16"/>
    </row>
    <row r="164" spans="2:12" s="2" customFormat="1" ht="20.100000000000001" customHeight="1" x14ac:dyDescent="0.25">
      <c r="B164" s="16"/>
      <c r="D164" s="16"/>
      <c r="F164" s="16"/>
      <c r="J164" s="16"/>
      <c r="L164" s="16"/>
    </row>
    <row r="165" spans="2:12" s="2" customFormat="1" ht="20.100000000000001" customHeight="1" x14ac:dyDescent="0.25">
      <c r="B165" s="16"/>
      <c r="D165" s="16"/>
      <c r="F165" s="16"/>
      <c r="J165" s="16"/>
      <c r="L165" s="16"/>
    </row>
    <row r="166" spans="2:12" s="2" customFormat="1" ht="20.100000000000001" customHeight="1" x14ac:dyDescent="0.25">
      <c r="B166" s="16"/>
      <c r="D166" s="16"/>
      <c r="F166" s="16"/>
      <c r="J166" s="16"/>
      <c r="L166" s="16"/>
    </row>
    <row r="167" spans="2:12" s="2" customFormat="1" ht="20.100000000000001" customHeight="1" x14ac:dyDescent="0.25">
      <c r="B167" s="16"/>
      <c r="D167" s="16"/>
      <c r="F167" s="16"/>
      <c r="J167" s="16"/>
      <c r="L167" s="16"/>
    </row>
    <row r="168" spans="2:12" s="2" customFormat="1" ht="20.100000000000001" customHeight="1" x14ac:dyDescent="0.25">
      <c r="B168" s="16"/>
      <c r="D168" s="16"/>
      <c r="F168" s="16"/>
      <c r="J168" s="16"/>
      <c r="L168" s="16"/>
    </row>
    <row r="169" spans="2:12" s="2" customFormat="1" ht="20.100000000000001" customHeight="1" x14ac:dyDescent="0.25">
      <c r="B169" s="16"/>
      <c r="D169" s="16"/>
      <c r="F169" s="16"/>
      <c r="J169" s="16"/>
      <c r="L169" s="16"/>
    </row>
    <row r="170" spans="2:12" s="2" customFormat="1" ht="20.100000000000001" customHeight="1" x14ac:dyDescent="0.25">
      <c r="B170" s="16"/>
      <c r="D170" s="16"/>
      <c r="F170" s="16"/>
      <c r="J170" s="16"/>
      <c r="L170" s="16"/>
    </row>
    <row r="171" spans="2:12" s="2" customFormat="1" ht="20.100000000000001" customHeight="1" x14ac:dyDescent="0.25">
      <c r="B171" s="16"/>
      <c r="D171" s="16"/>
      <c r="F171" s="16"/>
      <c r="J171" s="16"/>
      <c r="L171" s="16"/>
    </row>
    <row r="172" spans="2:12" s="2" customFormat="1" ht="20.100000000000001" customHeight="1" x14ac:dyDescent="0.25">
      <c r="B172" s="16"/>
      <c r="D172" s="16"/>
      <c r="F172" s="16"/>
      <c r="J172" s="16"/>
      <c r="L172" s="16"/>
    </row>
    <row r="173" spans="2:12" s="2" customFormat="1" ht="20.100000000000001" customHeight="1" x14ac:dyDescent="0.25">
      <c r="B173" s="16"/>
      <c r="D173" s="16"/>
      <c r="F173" s="16"/>
      <c r="J173" s="16"/>
      <c r="L173" s="16"/>
    </row>
    <row r="174" spans="2:12" s="2" customFormat="1" ht="20.100000000000001" customHeight="1" x14ac:dyDescent="0.25">
      <c r="B174" s="16"/>
      <c r="D174" s="16"/>
      <c r="F174" s="16"/>
      <c r="J174" s="16"/>
      <c r="L174" s="16"/>
    </row>
    <row r="175" spans="2:12" s="2" customFormat="1" ht="20.100000000000001" customHeight="1" x14ac:dyDescent="0.25">
      <c r="B175" s="16"/>
      <c r="D175" s="16"/>
      <c r="F175" s="16"/>
      <c r="J175" s="16"/>
      <c r="L175" s="16"/>
    </row>
    <row r="176" spans="2:12" s="2" customFormat="1" ht="20.100000000000001" customHeight="1" x14ac:dyDescent="0.25">
      <c r="B176" s="16"/>
      <c r="D176" s="16"/>
      <c r="F176" s="16"/>
      <c r="J176" s="16"/>
      <c r="L176" s="16"/>
    </row>
    <row r="177" spans="2:12" s="2" customFormat="1" ht="20.100000000000001" customHeight="1" x14ac:dyDescent="0.25">
      <c r="B177" s="16"/>
      <c r="D177" s="16"/>
      <c r="F177" s="16"/>
      <c r="J177" s="16"/>
      <c r="L177" s="16"/>
    </row>
    <row r="178" spans="2:12" s="2" customFormat="1" ht="20.100000000000001" customHeight="1" x14ac:dyDescent="0.25">
      <c r="B178" s="16"/>
      <c r="D178" s="16"/>
      <c r="F178" s="16"/>
      <c r="J178" s="16"/>
      <c r="L178" s="16"/>
    </row>
    <row r="179" spans="2:12" s="2" customFormat="1" ht="20.100000000000001" customHeight="1" x14ac:dyDescent="0.25">
      <c r="B179" s="16"/>
      <c r="D179" s="16"/>
      <c r="F179" s="16"/>
      <c r="J179" s="16"/>
      <c r="L179" s="16"/>
    </row>
    <row r="180" spans="2:12" s="2" customFormat="1" ht="20.100000000000001" customHeight="1" x14ac:dyDescent="0.25">
      <c r="B180" s="16"/>
      <c r="D180" s="16"/>
      <c r="F180" s="16"/>
      <c r="J180" s="16"/>
      <c r="L180" s="16"/>
    </row>
    <row r="181" spans="2:12" s="2" customFormat="1" ht="20.100000000000001" customHeight="1" x14ac:dyDescent="0.25">
      <c r="B181" s="16"/>
      <c r="D181" s="16"/>
      <c r="F181" s="16"/>
      <c r="J181" s="16"/>
      <c r="L181" s="16"/>
    </row>
    <row r="182" spans="2:12" s="2" customFormat="1" ht="20.100000000000001" customHeight="1" x14ac:dyDescent="0.25">
      <c r="B182" s="16"/>
      <c r="D182" s="16"/>
      <c r="F182" s="16"/>
      <c r="J182" s="16"/>
      <c r="L182" s="16"/>
    </row>
    <row r="183" spans="2:12" s="2" customFormat="1" ht="20.100000000000001" customHeight="1" x14ac:dyDescent="0.25">
      <c r="B183" s="16"/>
      <c r="D183" s="16"/>
      <c r="F183" s="16"/>
      <c r="J183" s="16"/>
      <c r="L183" s="16"/>
    </row>
    <row r="184" spans="2:12" s="2" customFormat="1" ht="20.100000000000001" customHeight="1" x14ac:dyDescent="0.25">
      <c r="B184" s="16"/>
      <c r="D184" s="16"/>
      <c r="F184" s="16"/>
      <c r="J184" s="16"/>
      <c r="L184" s="16"/>
    </row>
    <row r="185" spans="2:12" s="2" customFormat="1" ht="20.100000000000001" customHeight="1" x14ac:dyDescent="0.25">
      <c r="B185" s="16"/>
      <c r="D185" s="16"/>
      <c r="F185" s="16"/>
      <c r="J185" s="16"/>
      <c r="L185" s="16"/>
    </row>
    <row r="186" spans="2:12" s="2" customFormat="1" ht="20.100000000000001" customHeight="1" x14ac:dyDescent="0.25">
      <c r="B186" s="16"/>
      <c r="D186" s="16"/>
      <c r="F186" s="16"/>
      <c r="J186" s="16"/>
      <c r="L186" s="16"/>
    </row>
    <row r="187" spans="2:12" s="2" customFormat="1" ht="20.100000000000001" customHeight="1" x14ac:dyDescent="0.25">
      <c r="B187" s="16"/>
      <c r="D187" s="16"/>
      <c r="F187" s="16"/>
      <c r="J187" s="16"/>
      <c r="L187" s="16"/>
    </row>
    <row r="188" spans="2:12" s="2" customFormat="1" ht="20.100000000000001" customHeight="1" x14ac:dyDescent="0.25">
      <c r="B188" s="16"/>
      <c r="D188" s="16"/>
      <c r="F188" s="16"/>
      <c r="J188" s="16"/>
      <c r="L188" s="16"/>
    </row>
    <row r="189" spans="2:12" s="2" customFormat="1" ht="20.100000000000001" customHeight="1" x14ac:dyDescent="0.25">
      <c r="B189" s="16"/>
      <c r="D189" s="16"/>
      <c r="F189" s="16"/>
      <c r="J189" s="16"/>
      <c r="L189" s="16"/>
    </row>
    <row r="190" spans="2:12" s="2" customFormat="1" ht="20.100000000000001" customHeight="1" x14ac:dyDescent="0.25">
      <c r="B190" s="16"/>
      <c r="D190" s="16"/>
      <c r="F190" s="16"/>
      <c r="J190" s="16"/>
      <c r="L190" s="16"/>
    </row>
    <row r="191" spans="2:12" s="2" customFormat="1" ht="20.100000000000001" customHeight="1" x14ac:dyDescent="0.25">
      <c r="B191" s="16"/>
      <c r="D191" s="16"/>
      <c r="F191" s="16"/>
      <c r="J191" s="16"/>
      <c r="L191" s="16"/>
    </row>
    <row r="192" spans="2:12" s="2" customFormat="1" ht="20.100000000000001" customHeight="1" x14ac:dyDescent="0.25">
      <c r="B192" s="16"/>
      <c r="D192" s="16"/>
      <c r="F192" s="16"/>
      <c r="J192" s="16"/>
      <c r="L192" s="16"/>
    </row>
    <row r="193" spans="2:12" s="2" customFormat="1" ht="20.100000000000001" customHeight="1" x14ac:dyDescent="0.25">
      <c r="B193" s="16"/>
      <c r="D193" s="16"/>
      <c r="F193" s="16"/>
      <c r="J193" s="16"/>
      <c r="L193" s="16"/>
    </row>
    <row r="194" spans="2:12" s="2" customFormat="1" ht="20.100000000000001" customHeight="1" x14ac:dyDescent="0.25">
      <c r="B194" s="16"/>
      <c r="D194" s="16"/>
      <c r="F194" s="16"/>
      <c r="J194" s="16"/>
      <c r="L194" s="16"/>
    </row>
    <row r="195" spans="2:12" s="2" customFormat="1" ht="20.100000000000001" customHeight="1" x14ac:dyDescent="0.25">
      <c r="B195" s="16"/>
      <c r="D195" s="16"/>
      <c r="F195" s="16"/>
      <c r="J195" s="16"/>
      <c r="L195" s="16"/>
    </row>
    <row r="196" spans="2:12" s="2" customFormat="1" ht="20.100000000000001" customHeight="1" x14ac:dyDescent="0.25">
      <c r="B196" s="16"/>
      <c r="D196" s="16"/>
      <c r="F196" s="16"/>
      <c r="J196" s="16"/>
      <c r="L196" s="16"/>
    </row>
    <row r="197" spans="2:12" s="2" customFormat="1" ht="20.100000000000001" customHeight="1" x14ac:dyDescent="0.25">
      <c r="B197" s="16"/>
      <c r="D197" s="16"/>
      <c r="F197" s="16"/>
      <c r="J197" s="16"/>
      <c r="L197" s="16"/>
    </row>
    <row r="198" spans="2:12" s="2" customFormat="1" ht="20.100000000000001" customHeight="1" x14ac:dyDescent="0.25">
      <c r="B198" s="16"/>
      <c r="D198" s="16"/>
      <c r="F198" s="16"/>
      <c r="J198" s="16"/>
      <c r="L198" s="16"/>
    </row>
    <row r="199" spans="2:12" s="2" customFormat="1" ht="20.100000000000001" customHeight="1" x14ac:dyDescent="0.25">
      <c r="B199" s="16"/>
      <c r="D199" s="16"/>
      <c r="F199" s="16"/>
      <c r="J199" s="16"/>
      <c r="L199" s="16"/>
    </row>
    <row r="200" spans="2:12" s="2" customFormat="1" ht="20.100000000000001" customHeight="1" x14ac:dyDescent="0.25">
      <c r="B200" s="16"/>
      <c r="D200" s="16"/>
      <c r="F200" s="16"/>
      <c r="J200" s="16"/>
      <c r="L200" s="16"/>
    </row>
    <row r="201" spans="2:12" s="2" customFormat="1" ht="20.100000000000001" customHeight="1" x14ac:dyDescent="0.25">
      <c r="B201" s="16"/>
      <c r="D201" s="16"/>
      <c r="F201" s="16"/>
      <c r="J201" s="16"/>
      <c r="L201" s="16"/>
    </row>
    <row r="202" spans="2:12" s="2" customFormat="1" ht="20.100000000000001" customHeight="1" x14ac:dyDescent="0.25">
      <c r="B202" s="16"/>
      <c r="D202" s="16"/>
      <c r="F202" s="16"/>
      <c r="J202" s="16"/>
      <c r="L202" s="16"/>
    </row>
    <row r="203" spans="2:12" s="2" customFormat="1" ht="20.100000000000001" customHeight="1" x14ac:dyDescent="0.25">
      <c r="B203" s="16"/>
      <c r="D203" s="16"/>
      <c r="F203" s="16"/>
      <c r="J203" s="16"/>
      <c r="L203" s="16"/>
    </row>
    <row r="204" spans="2:12" s="2" customFormat="1" ht="20.100000000000001" customHeight="1" x14ac:dyDescent="0.25">
      <c r="B204" s="16"/>
      <c r="D204" s="16"/>
      <c r="F204" s="16"/>
      <c r="J204" s="16"/>
      <c r="L204" s="16"/>
    </row>
    <row r="205" spans="2:12" s="2" customFormat="1" x14ac:dyDescent="0.25">
      <c r="B205" s="16"/>
      <c r="D205" s="16"/>
      <c r="F205" s="16"/>
      <c r="J205" s="16"/>
      <c r="L205" s="16"/>
    </row>
    <row r="206" spans="2:12" s="2" customFormat="1" x14ac:dyDescent="0.25">
      <c r="B206" s="16"/>
      <c r="D206" s="16"/>
      <c r="F206" s="16"/>
      <c r="J206" s="16"/>
      <c r="L206" s="16"/>
    </row>
    <row r="207" spans="2:12" s="2" customFormat="1" x14ac:dyDescent="0.25">
      <c r="B207" s="16"/>
      <c r="D207" s="16"/>
      <c r="F207" s="16"/>
      <c r="J207" s="16"/>
      <c r="L207" s="16"/>
    </row>
    <row r="208" spans="2:12" s="2" customFormat="1" x14ac:dyDescent="0.25">
      <c r="B208" s="16"/>
      <c r="D208" s="16"/>
      <c r="F208" s="16"/>
      <c r="J208" s="16"/>
      <c r="L208" s="16"/>
    </row>
    <row r="209" spans="2:12" s="2" customFormat="1" x14ac:dyDescent="0.25">
      <c r="B209" s="16"/>
      <c r="D209" s="16"/>
      <c r="F209" s="16"/>
      <c r="J209" s="16"/>
      <c r="L209" s="16"/>
    </row>
    <row r="210" spans="2:12" s="2" customFormat="1" x14ac:dyDescent="0.25">
      <c r="B210" s="16"/>
      <c r="D210" s="16"/>
      <c r="F210" s="16"/>
      <c r="J210" s="16"/>
      <c r="L210" s="16"/>
    </row>
  </sheetData>
  <mergeCells count="122">
    <mergeCell ref="M105:M106"/>
    <mergeCell ref="H63:I63"/>
    <mergeCell ref="I81:I82"/>
    <mergeCell ref="H81:H82"/>
    <mergeCell ref="H123:I123"/>
    <mergeCell ref="F1:G1"/>
    <mergeCell ref="F31:G31"/>
    <mergeCell ref="F58:G58"/>
    <mergeCell ref="F117:G117"/>
    <mergeCell ref="A4:M4"/>
    <mergeCell ref="A2:M2"/>
    <mergeCell ref="A3:M3"/>
    <mergeCell ref="B5:C5"/>
    <mergeCell ref="D5:E5"/>
    <mergeCell ref="F5:G5"/>
    <mergeCell ref="J5:K5"/>
    <mergeCell ref="L5:M5"/>
    <mergeCell ref="A5:A7"/>
    <mergeCell ref="A63:A65"/>
    <mergeCell ref="B63:C63"/>
    <mergeCell ref="D63:E63"/>
    <mergeCell ref="F63:G63"/>
    <mergeCell ref="J63:K63"/>
    <mergeCell ref="C81:C82"/>
    <mergeCell ref="N89:X89"/>
    <mergeCell ref="A90:M90"/>
    <mergeCell ref="A92:A94"/>
    <mergeCell ref="B92:C92"/>
    <mergeCell ref="D92:E92"/>
    <mergeCell ref="F92:G92"/>
    <mergeCell ref="J92:K92"/>
    <mergeCell ref="L92:M92"/>
    <mergeCell ref="A91:M91"/>
    <mergeCell ref="E81:E82"/>
    <mergeCell ref="A34:M34"/>
    <mergeCell ref="A33:M33"/>
    <mergeCell ref="A32:M32"/>
    <mergeCell ref="A88:M88"/>
    <mergeCell ref="A89:M89"/>
    <mergeCell ref="A59:M59"/>
    <mergeCell ref="A60:M60"/>
    <mergeCell ref="A62:M62"/>
    <mergeCell ref="A35:A37"/>
    <mergeCell ref="B35:C35"/>
    <mergeCell ref="D35:E35"/>
    <mergeCell ref="F35:G35"/>
    <mergeCell ref="J35:K35"/>
    <mergeCell ref="L35:M35"/>
    <mergeCell ref="A61:M61"/>
    <mergeCell ref="L63:M63"/>
    <mergeCell ref="M81:M82"/>
    <mergeCell ref="F81:F82"/>
    <mergeCell ref="G81:G82"/>
    <mergeCell ref="J81:J82"/>
    <mergeCell ref="K81:K82"/>
    <mergeCell ref="L81:L82"/>
    <mergeCell ref="A81:A82"/>
    <mergeCell ref="B81:B82"/>
    <mergeCell ref="A118:M118"/>
    <mergeCell ref="A119:M119"/>
    <mergeCell ref="A120:M120"/>
    <mergeCell ref="A122:M122"/>
    <mergeCell ref="A123:A125"/>
    <mergeCell ref="B123:C123"/>
    <mergeCell ref="D123:E123"/>
    <mergeCell ref="F123:G123"/>
    <mergeCell ref="J123:K123"/>
    <mergeCell ref="L123:M123"/>
    <mergeCell ref="A121:M121"/>
    <mergeCell ref="F105:F106"/>
    <mergeCell ref="G105:G106"/>
    <mergeCell ref="J105:J106"/>
    <mergeCell ref="K105:K106"/>
    <mergeCell ref="L105:L106"/>
    <mergeCell ref="A105:A106"/>
    <mergeCell ref="B105:B106"/>
    <mergeCell ref="C105:C106"/>
    <mergeCell ref="D105:D106"/>
    <mergeCell ref="E105:E106"/>
    <mergeCell ref="D81:D82"/>
    <mergeCell ref="B151:B152"/>
    <mergeCell ref="C151:C152"/>
    <mergeCell ref="D151:D152"/>
    <mergeCell ref="E151:E152"/>
    <mergeCell ref="F151:F152"/>
    <mergeCell ref="G153:G154"/>
    <mergeCell ref="L155:L156"/>
    <mergeCell ref="M155:M156"/>
    <mergeCell ref="F153:F154"/>
    <mergeCell ref="G151:G152"/>
    <mergeCell ref="J151:J152"/>
    <mergeCell ref="K151:K152"/>
    <mergeCell ref="L151:L152"/>
    <mergeCell ref="M151:M152"/>
    <mergeCell ref="J153:J154"/>
    <mergeCell ref="L153:L154"/>
    <mergeCell ref="K153:K154"/>
    <mergeCell ref="M153:M154"/>
    <mergeCell ref="H35:I35"/>
    <mergeCell ref="M157:M158"/>
    <mergeCell ref="G155:G156"/>
    <mergeCell ref="F155:F156"/>
    <mergeCell ref="J155:J156"/>
    <mergeCell ref="B155:B156"/>
    <mergeCell ref="C155:C156"/>
    <mergeCell ref="D155:D156"/>
    <mergeCell ref="E155:E156"/>
    <mergeCell ref="B157:B158"/>
    <mergeCell ref="C157:C158"/>
    <mergeCell ref="D157:D158"/>
    <mergeCell ref="E157:E158"/>
    <mergeCell ref="F157:F158"/>
    <mergeCell ref="G157:G158"/>
    <mergeCell ref="J157:J158"/>
    <mergeCell ref="K157:K158"/>
    <mergeCell ref="L157:L158"/>
    <mergeCell ref="E153:E154"/>
    <mergeCell ref="B153:B154"/>
    <mergeCell ref="C153:C154"/>
    <mergeCell ref="D153:D154"/>
    <mergeCell ref="K155:K156"/>
    <mergeCell ref="A145:M145"/>
  </mergeCells>
  <pageMargins left="0.15748031496062992" right="0.19685039370078741" top="0.35433070866141736" bottom="0.15748031496062992" header="0.31496062992125984" footer="0.11811023622047245"/>
  <pageSetup paperSize="9" orientation="landscape" horizontalDpi="4294967293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workbookViewId="0">
      <selection activeCell="F53" sqref="F53"/>
    </sheetView>
  </sheetViews>
  <sheetFormatPr defaultRowHeight="14.25" x14ac:dyDescent="0.2"/>
  <cols>
    <col min="1" max="1" width="6" customWidth="1"/>
    <col min="2" max="2" width="16.125" customWidth="1"/>
    <col min="3" max="3" width="14.375" customWidth="1"/>
    <col min="4" max="4" width="13.375" customWidth="1"/>
    <col min="5" max="5" width="14.25" customWidth="1"/>
    <col min="6" max="6" width="13.875" customWidth="1"/>
    <col min="8" max="13" width="9.125" customWidth="1"/>
  </cols>
  <sheetData>
    <row r="1" spans="1:6" ht="21" x14ac:dyDescent="0.2">
      <c r="A1" s="222" t="s">
        <v>79</v>
      </c>
      <c r="B1" s="222"/>
      <c r="C1" s="222"/>
      <c r="D1" s="222"/>
      <c r="E1" s="222"/>
      <c r="F1" s="222"/>
    </row>
    <row r="2" spans="1:6" ht="21" x14ac:dyDescent="0.45">
      <c r="A2" s="52" t="s">
        <v>59</v>
      </c>
      <c r="B2" s="53">
        <v>61</v>
      </c>
      <c r="C2" s="53">
        <v>62</v>
      </c>
      <c r="D2" s="53">
        <v>63</v>
      </c>
      <c r="E2" s="53">
        <v>64</v>
      </c>
      <c r="F2" s="53">
        <v>65</v>
      </c>
    </row>
    <row r="3" spans="1:6" x14ac:dyDescent="0.2">
      <c r="A3" s="54">
        <v>1</v>
      </c>
      <c r="B3" s="55"/>
      <c r="C3" s="55"/>
      <c r="D3" s="55">
        <v>500000</v>
      </c>
      <c r="E3" s="55"/>
      <c r="F3" s="55"/>
    </row>
    <row r="4" spans="1:6" x14ac:dyDescent="0.2">
      <c r="A4" s="54">
        <v>2</v>
      </c>
      <c r="B4" s="55"/>
      <c r="C4" s="55"/>
      <c r="D4" s="55"/>
      <c r="E4" s="55">
        <v>900000</v>
      </c>
      <c r="F4" s="55"/>
    </row>
    <row r="5" spans="1:6" x14ac:dyDescent="0.2">
      <c r="A5" s="54">
        <v>3</v>
      </c>
      <c r="B5" s="55"/>
      <c r="C5" s="55"/>
      <c r="D5" s="55">
        <v>50000</v>
      </c>
      <c r="E5" s="55">
        <v>50000</v>
      </c>
      <c r="F5" s="55">
        <v>50000</v>
      </c>
    </row>
    <row r="6" spans="1:6" x14ac:dyDescent="0.2">
      <c r="A6" s="54">
        <v>4</v>
      </c>
      <c r="B6" s="55"/>
      <c r="C6" s="55"/>
      <c r="D6" s="55"/>
      <c r="E6" s="55"/>
      <c r="F6" s="55"/>
    </row>
    <row r="7" spans="1:6" x14ac:dyDescent="0.2">
      <c r="A7" s="54">
        <v>5</v>
      </c>
      <c r="B7" s="55"/>
      <c r="C7" s="55"/>
      <c r="D7" s="55"/>
      <c r="E7" s="55"/>
      <c r="F7" s="55"/>
    </row>
    <row r="8" spans="1:6" x14ac:dyDescent="0.2">
      <c r="A8" s="54">
        <v>6</v>
      </c>
      <c r="B8" s="55"/>
      <c r="C8" s="55"/>
      <c r="D8" s="55"/>
      <c r="E8" s="55"/>
      <c r="F8" s="55"/>
    </row>
    <row r="9" spans="1:6" x14ac:dyDescent="0.2">
      <c r="A9" s="54">
        <v>7</v>
      </c>
      <c r="B9" s="56"/>
      <c r="C9" s="56"/>
      <c r="D9" s="56"/>
      <c r="E9" s="56"/>
      <c r="F9" s="56"/>
    </row>
    <row r="10" spans="1:6" x14ac:dyDescent="0.2">
      <c r="A10" s="54">
        <v>8</v>
      </c>
      <c r="B10" s="55"/>
      <c r="C10" s="55"/>
      <c r="D10" s="55"/>
      <c r="E10" s="55"/>
      <c r="F10" s="55"/>
    </row>
    <row r="11" spans="1:6" x14ac:dyDescent="0.2">
      <c r="A11" s="54">
        <v>9</v>
      </c>
      <c r="B11" s="55"/>
      <c r="C11" s="55"/>
      <c r="D11" s="55"/>
      <c r="E11" s="55"/>
      <c r="F11" s="55"/>
    </row>
    <row r="12" spans="1:6" x14ac:dyDescent="0.2">
      <c r="A12" s="54">
        <v>10</v>
      </c>
      <c r="B12" s="55"/>
      <c r="C12" s="55"/>
      <c r="D12" s="55"/>
      <c r="E12" s="55"/>
      <c r="F12" s="55"/>
    </row>
    <row r="13" spans="1:6" x14ac:dyDescent="0.2">
      <c r="A13" s="54">
        <v>11</v>
      </c>
      <c r="B13" s="55"/>
      <c r="C13" s="55"/>
      <c r="D13" s="55"/>
      <c r="E13" s="55"/>
      <c r="F13" s="55"/>
    </row>
    <row r="14" spans="1:6" x14ac:dyDescent="0.2">
      <c r="A14" s="54">
        <v>12</v>
      </c>
      <c r="B14" s="55"/>
      <c r="C14" s="55"/>
      <c r="D14" s="55"/>
      <c r="E14" s="55"/>
      <c r="F14" s="55"/>
    </row>
    <row r="15" spans="1:6" x14ac:dyDescent="0.2">
      <c r="A15" s="60" t="s">
        <v>16</v>
      </c>
      <c r="B15" s="61">
        <f>SUM(B3:B14)</f>
        <v>0</v>
      </c>
      <c r="C15" s="61">
        <f>SUM(C3:C14)</f>
        <v>0</v>
      </c>
      <c r="D15" s="61">
        <f>SUM(D3:D14)</f>
        <v>550000</v>
      </c>
      <c r="E15" s="61">
        <f>SUM(E3:E14)</f>
        <v>950000</v>
      </c>
      <c r="F15" s="61">
        <f>SUM(F3:F14)</f>
        <v>50000</v>
      </c>
    </row>
    <row r="17" spans="1:6" ht="21" x14ac:dyDescent="0.2">
      <c r="A17" s="222" t="s">
        <v>80</v>
      </c>
      <c r="B17" s="222"/>
      <c r="C17" s="222"/>
      <c r="D17" s="222"/>
      <c r="E17" s="222"/>
      <c r="F17" s="222"/>
    </row>
    <row r="18" spans="1:6" ht="21" x14ac:dyDescent="0.45">
      <c r="A18" s="52" t="s">
        <v>59</v>
      </c>
      <c r="B18" s="53">
        <v>61</v>
      </c>
      <c r="C18" s="53">
        <v>62</v>
      </c>
      <c r="D18" s="53">
        <v>63</v>
      </c>
      <c r="E18" s="53">
        <v>64</v>
      </c>
      <c r="F18" s="53">
        <v>65</v>
      </c>
    </row>
    <row r="19" spans="1:6" x14ac:dyDescent="0.2">
      <c r="A19" s="54">
        <v>1</v>
      </c>
      <c r="B19" s="55">
        <v>50000</v>
      </c>
      <c r="C19" s="55">
        <v>50000</v>
      </c>
      <c r="D19" s="55">
        <v>50000</v>
      </c>
      <c r="E19" s="55">
        <v>50000</v>
      </c>
      <c r="F19" s="55">
        <v>50000</v>
      </c>
    </row>
    <row r="20" spans="1:6" x14ac:dyDescent="0.2">
      <c r="A20" s="54">
        <v>2</v>
      </c>
      <c r="B20" s="55">
        <v>20000</v>
      </c>
      <c r="C20" s="55">
        <v>20000</v>
      </c>
      <c r="D20" s="55">
        <v>20000</v>
      </c>
      <c r="E20" s="55">
        <v>20000</v>
      </c>
      <c r="F20" s="55">
        <v>20000</v>
      </c>
    </row>
    <row r="21" spans="1:6" x14ac:dyDescent="0.2">
      <c r="A21" s="54">
        <v>3</v>
      </c>
      <c r="B21" s="55">
        <v>50000</v>
      </c>
      <c r="C21" s="55">
        <v>50000</v>
      </c>
      <c r="D21" s="55">
        <v>50000</v>
      </c>
      <c r="E21" s="55">
        <v>50000</v>
      </c>
      <c r="F21" s="55">
        <v>50000</v>
      </c>
    </row>
    <row r="22" spans="1:6" x14ac:dyDescent="0.2">
      <c r="A22" s="54">
        <v>4</v>
      </c>
      <c r="B22" s="55">
        <v>20000</v>
      </c>
      <c r="C22" s="55">
        <v>20000</v>
      </c>
      <c r="D22" s="55">
        <v>20000</v>
      </c>
      <c r="E22" s="55">
        <v>20000</v>
      </c>
      <c r="F22" s="55">
        <v>20000</v>
      </c>
    </row>
    <row r="23" spans="1:6" x14ac:dyDescent="0.2">
      <c r="A23" s="54">
        <v>5</v>
      </c>
      <c r="B23" s="55">
        <v>10000</v>
      </c>
      <c r="C23" s="55">
        <v>10000</v>
      </c>
      <c r="D23" s="55">
        <v>10000</v>
      </c>
      <c r="E23" s="55">
        <v>10000</v>
      </c>
      <c r="F23" s="55">
        <v>10000</v>
      </c>
    </row>
    <row r="24" spans="1:6" x14ac:dyDescent="0.2">
      <c r="A24" s="54">
        <v>6</v>
      </c>
      <c r="B24" s="55">
        <v>10000</v>
      </c>
      <c r="C24" s="55">
        <v>10000</v>
      </c>
      <c r="D24" s="55">
        <v>10000</v>
      </c>
      <c r="E24" s="55">
        <v>10000</v>
      </c>
      <c r="F24" s="55">
        <v>10000</v>
      </c>
    </row>
    <row r="25" spans="1:6" x14ac:dyDescent="0.2">
      <c r="A25" s="54">
        <v>7</v>
      </c>
      <c r="B25" s="56">
        <v>30000</v>
      </c>
      <c r="C25" s="56">
        <v>30000</v>
      </c>
      <c r="D25" s="56">
        <v>30000</v>
      </c>
      <c r="E25" s="56">
        <v>30000</v>
      </c>
      <c r="F25" s="56">
        <v>30000</v>
      </c>
    </row>
    <row r="26" spans="1:6" x14ac:dyDescent="0.2">
      <c r="A26" s="54">
        <v>8</v>
      </c>
      <c r="B26" s="55">
        <v>380000</v>
      </c>
      <c r="C26" s="55">
        <v>380000</v>
      </c>
      <c r="D26" s="55">
        <v>380000</v>
      </c>
      <c r="E26" s="55">
        <v>380000</v>
      </c>
      <c r="F26" s="55">
        <v>380000</v>
      </c>
    </row>
    <row r="27" spans="1:6" x14ac:dyDescent="0.2">
      <c r="A27" s="54">
        <v>9</v>
      </c>
      <c r="B27" s="55">
        <v>10000</v>
      </c>
      <c r="C27" s="55">
        <v>10000</v>
      </c>
      <c r="D27" s="55">
        <v>10000</v>
      </c>
      <c r="E27" s="55">
        <v>10000</v>
      </c>
      <c r="F27" s="55">
        <v>10000</v>
      </c>
    </row>
    <row r="28" spans="1:6" x14ac:dyDescent="0.2">
      <c r="A28" s="54">
        <v>10</v>
      </c>
      <c r="B28" s="55">
        <v>10000</v>
      </c>
      <c r="C28" s="55">
        <v>10000</v>
      </c>
      <c r="D28" s="55">
        <v>10000</v>
      </c>
      <c r="E28" s="55">
        <v>10000</v>
      </c>
      <c r="F28" s="55">
        <v>10000</v>
      </c>
    </row>
    <row r="29" spans="1:6" x14ac:dyDescent="0.2">
      <c r="A29" s="54">
        <v>11</v>
      </c>
      <c r="B29" s="55">
        <v>20000</v>
      </c>
      <c r="C29" s="55">
        <v>20000</v>
      </c>
      <c r="D29" s="55">
        <v>20000</v>
      </c>
      <c r="E29" s="55">
        <v>20000</v>
      </c>
      <c r="F29" s="55">
        <v>20000</v>
      </c>
    </row>
    <row r="30" spans="1:6" x14ac:dyDescent="0.2">
      <c r="A30" s="54">
        <v>12</v>
      </c>
      <c r="B30" s="55">
        <v>10000</v>
      </c>
      <c r="C30" s="55">
        <v>10000</v>
      </c>
      <c r="D30" s="55">
        <v>10000</v>
      </c>
      <c r="E30" s="55">
        <v>10000</v>
      </c>
      <c r="F30" s="55">
        <v>10000</v>
      </c>
    </row>
    <row r="31" spans="1:6" x14ac:dyDescent="0.2">
      <c r="A31" s="54">
        <v>13</v>
      </c>
      <c r="B31" s="55">
        <v>20000</v>
      </c>
      <c r="C31" s="55">
        <v>20000</v>
      </c>
      <c r="D31" s="55">
        <v>20000</v>
      </c>
      <c r="E31" s="55">
        <v>20000</v>
      </c>
      <c r="F31" s="55">
        <v>20000</v>
      </c>
    </row>
    <row r="32" spans="1:6" x14ac:dyDescent="0.2">
      <c r="A32" s="60" t="s">
        <v>16</v>
      </c>
      <c r="B32" s="61">
        <f>SUM(B19:B31)</f>
        <v>640000</v>
      </c>
      <c r="C32" s="61">
        <f>SUM(C19:C31)</f>
        <v>640000</v>
      </c>
      <c r="D32" s="61">
        <f>SUM(D19:D31)</f>
        <v>640000</v>
      </c>
      <c r="E32" s="61">
        <f>SUM(E19:E31)</f>
        <v>640000</v>
      </c>
      <c r="F32" s="61">
        <f>SUM(F19:F31)</f>
        <v>640000</v>
      </c>
    </row>
    <row r="34" spans="1:6" ht="21" x14ac:dyDescent="0.2">
      <c r="A34" s="222" t="s">
        <v>81</v>
      </c>
      <c r="B34" s="222"/>
      <c r="C34" s="222"/>
      <c r="D34" s="222"/>
      <c r="E34" s="222"/>
      <c r="F34" s="222"/>
    </row>
    <row r="35" spans="1:6" ht="21" x14ac:dyDescent="0.45">
      <c r="A35" s="52" t="s">
        <v>59</v>
      </c>
      <c r="B35" s="53">
        <v>61</v>
      </c>
      <c r="C35" s="53">
        <v>62</v>
      </c>
      <c r="D35" s="53">
        <v>63</v>
      </c>
      <c r="E35" s="53">
        <v>64</v>
      </c>
      <c r="F35" s="53">
        <v>65</v>
      </c>
    </row>
    <row r="36" spans="1:6" x14ac:dyDescent="0.2">
      <c r="A36" s="54">
        <v>1</v>
      </c>
      <c r="B36" s="55"/>
      <c r="C36" s="55"/>
      <c r="D36" s="55">
        <v>20000</v>
      </c>
      <c r="E36" s="55">
        <v>20000</v>
      </c>
      <c r="F36" s="55">
        <v>20000</v>
      </c>
    </row>
    <row r="37" spans="1:6" x14ac:dyDescent="0.2">
      <c r="A37" s="54">
        <v>2</v>
      </c>
      <c r="B37" s="55"/>
      <c r="C37" s="55"/>
      <c r="D37" s="55">
        <v>30000</v>
      </c>
      <c r="E37" s="55">
        <v>30000</v>
      </c>
      <c r="F37" s="55">
        <v>30000</v>
      </c>
    </row>
    <row r="38" spans="1:6" x14ac:dyDescent="0.2">
      <c r="A38" s="54">
        <v>3</v>
      </c>
      <c r="B38" s="55"/>
      <c r="C38" s="55"/>
      <c r="D38" s="55">
        <v>50000</v>
      </c>
      <c r="E38" s="55">
        <v>50000</v>
      </c>
      <c r="F38" s="55">
        <v>50000</v>
      </c>
    </row>
    <row r="39" spans="1:6" x14ac:dyDescent="0.2">
      <c r="A39" s="54">
        <v>4</v>
      </c>
      <c r="B39" s="55"/>
      <c r="C39" s="55"/>
      <c r="D39" s="55">
        <v>30000</v>
      </c>
      <c r="E39" s="55">
        <v>30000</v>
      </c>
      <c r="F39" s="55">
        <v>30000</v>
      </c>
    </row>
    <row r="40" spans="1:6" x14ac:dyDescent="0.2">
      <c r="A40" s="54">
        <v>5</v>
      </c>
      <c r="B40" s="55"/>
      <c r="C40" s="55"/>
      <c r="D40" s="55">
        <v>100000</v>
      </c>
      <c r="E40" s="55">
        <v>100000</v>
      </c>
      <c r="F40" s="55">
        <v>100000</v>
      </c>
    </row>
    <row r="41" spans="1:6" x14ac:dyDescent="0.2">
      <c r="A41" s="54">
        <v>6</v>
      </c>
      <c r="B41" s="55"/>
      <c r="C41" s="55"/>
      <c r="D41" s="55"/>
      <c r="E41" s="55"/>
      <c r="F41" s="55"/>
    </row>
    <row r="42" spans="1:6" x14ac:dyDescent="0.2">
      <c r="A42" s="54">
        <v>7</v>
      </c>
      <c r="B42" s="56"/>
      <c r="C42" s="56"/>
      <c r="D42" s="56"/>
      <c r="E42" s="56"/>
      <c r="F42" s="56"/>
    </row>
    <row r="43" spans="1:6" x14ac:dyDescent="0.2">
      <c r="A43" s="54">
        <v>8</v>
      </c>
      <c r="B43" s="55"/>
      <c r="C43" s="55"/>
      <c r="D43" s="55"/>
      <c r="E43" s="55"/>
      <c r="F43" s="55"/>
    </row>
    <row r="44" spans="1:6" x14ac:dyDescent="0.2">
      <c r="A44" s="54">
        <v>9</v>
      </c>
      <c r="B44" s="55"/>
      <c r="C44" s="55"/>
      <c r="D44" s="55"/>
      <c r="E44" s="55"/>
      <c r="F44" s="55"/>
    </row>
    <row r="45" spans="1:6" x14ac:dyDescent="0.2">
      <c r="A45" s="54">
        <v>10</v>
      </c>
      <c r="B45" s="55"/>
      <c r="C45" s="55"/>
      <c r="D45" s="55"/>
      <c r="E45" s="55"/>
      <c r="F45" s="55"/>
    </row>
    <row r="46" spans="1:6" x14ac:dyDescent="0.2">
      <c r="A46" s="54">
        <v>11</v>
      </c>
      <c r="B46" s="55"/>
      <c r="C46" s="55"/>
      <c r="D46" s="55"/>
      <c r="E46" s="55"/>
      <c r="F46" s="55"/>
    </row>
    <row r="47" spans="1:6" x14ac:dyDescent="0.2">
      <c r="A47" s="60" t="s">
        <v>16</v>
      </c>
      <c r="B47" s="61">
        <f>SUM(B36:B46)</f>
        <v>0</v>
      </c>
      <c r="C47" s="61">
        <f>SUM(C36:C46)</f>
        <v>0</v>
      </c>
      <c r="D47" s="61">
        <f>SUM(D36:D46)</f>
        <v>230000</v>
      </c>
      <c r="E47" s="61">
        <f>SUM(E36:E46)</f>
        <v>230000</v>
      </c>
      <c r="F47" s="61">
        <f>SUM(F36:F46)</f>
        <v>230000</v>
      </c>
    </row>
  </sheetData>
  <mergeCells count="3">
    <mergeCell ref="A1:F1"/>
    <mergeCell ref="A17:F17"/>
    <mergeCell ref="A34:F34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1"/>
  <sheetViews>
    <sheetView topLeftCell="A22" workbookViewId="0">
      <selection activeCell="A36" sqref="A36:F39"/>
    </sheetView>
  </sheetViews>
  <sheetFormatPr defaultRowHeight="14.25" x14ac:dyDescent="0.2"/>
  <cols>
    <col min="1" max="1" width="5.875" customWidth="1"/>
    <col min="2" max="2" width="15.375" customWidth="1"/>
    <col min="3" max="3" width="14.375" customWidth="1"/>
    <col min="4" max="4" width="14.875" customWidth="1"/>
    <col min="5" max="5" width="13.375" customWidth="1"/>
    <col min="6" max="6" width="14.25" customWidth="1"/>
  </cols>
  <sheetData>
    <row r="1" spans="1:6" ht="21" x14ac:dyDescent="0.2">
      <c r="A1" s="222" t="s">
        <v>82</v>
      </c>
      <c r="B1" s="222"/>
      <c r="C1" s="222"/>
      <c r="D1" s="222"/>
      <c r="E1" s="222"/>
      <c r="F1" s="222"/>
    </row>
    <row r="2" spans="1:6" ht="21" x14ac:dyDescent="0.45">
      <c r="A2" s="52" t="s">
        <v>59</v>
      </c>
      <c r="B2" s="53">
        <v>61</v>
      </c>
      <c r="C2" s="53">
        <v>62</v>
      </c>
      <c r="D2" s="53">
        <v>63</v>
      </c>
      <c r="E2" s="53">
        <v>64</v>
      </c>
      <c r="F2" s="53">
        <v>65</v>
      </c>
    </row>
    <row r="3" spans="1:6" x14ac:dyDescent="0.2">
      <c r="A3" s="54">
        <v>1</v>
      </c>
      <c r="B3" s="55">
        <v>10000</v>
      </c>
      <c r="C3" s="55">
        <v>10000</v>
      </c>
      <c r="D3" s="55">
        <v>10000</v>
      </c>
      <c r="E3" s="55">
        <v>10000</v>
      </c>
      <c r="F3" s="55">
        <v>10000</v>
      </c>
    </row>
    <row r="4" spans="1:6" x14ac:dyDescent="0.2">
      <c r="A4" s="54">
        <v>2</v>
      </c>
      <c r="B4" s="55"/>
      <c r="C4" s="55">
        <v>80000</v>
      </c>
      <c r="D4" s="55"/>
      <c r="E4" s="55"/>
      <c r="F4" s="55"/>
    </row>
    <row r="5" spans="1:6" x14ac:dyDescent="0.2">
      <c r="A5" s="54">
        <v>12</v>
      </c>
      <c r="B5" s="55"/>
      <c r="C5" s="55"/>
      <c r="D5" s="55"/>
      <c r="E5" s="55"/>
      <c r="F5" s="55"/>
    </row>
    <row r="6" spans="1:6" x14ac:dyDescent="0.2">
      <c r="A6" s="60" t="s">
        <v>16</v>
      </c>
      <c r="B6" s="61">
        <f>SUM(B3:B5)</f>
        <v>10000</v>
      </c>
      <c r="C6" s="61">
        <f>SUM(C3:C5)</f>
        <v>90000</v>
      </c>
      <c r="D6" s="61">
        <f>SUM(D3:D5)</f>
        <v>10000</v>
      </c>
      <c r="E6" s="61">
        <f>SUM(E3:E5)</f>
        <v>10000</v>
      </c>
      <c r="F6" s="61">
        <f>SUM(F3:F5)</f>
        <v>10000</v>
      </c>
    </row>
    <row r="8" spans="1:6" ht="21" x14ac:dyDescent="0.2">
      <c r="A8" s="222" t="s">
        <v>70</v>
      </c>
      <c r="B8" s="222"/>
      <c r="C8" s="222"/>
      <c r="D8" s="222"/>
      <c r="E8" s="222"/>
      <c r="F8" s="222"/>
    </row>
    <row r="9" spans="1:6" ht="21" x14ac:dyDescent="0.45">
      <c r="A9" s="52" t="s">
        <v>59</v>
      </c>
      <c r="B9" s="53">
        <v>61</v>
      </c>
      <c r="C9" s="53">
        <v>62</v>
      </c>
      <c r="D9" s="53">
        <v>63</v>
      </c>
      <c r="E9" s="53">
        <v>64</v>
      </c>
      <c r="F9" s="53">
        <v>65</v>
      </c>
    </row>
    <row r="10" spans="1:6" x14ac:dyDescent="0.2">
      <c r="A10" s="54">
        <v>1</v>
      </c>
      <c r="B10" s="55">
        <v>10000</v>
      </c>
      <c r="C10" s="55">
        <v>10000</v>
      </c>
      <c r="D10" s="55">
        <v>10000</v>
      </c>
      <c r="E10" s="55">
        <v>10000</v>
      </c>
      <c r="F10" s="55">
        <v>10000</v>
      </c>
    </row>
    <row r="11" spans="1:6" x14ac:dyDescent="0.2">
      <c r="A11" s="54">
        <v>2</v>
      </c>
      <c r="B11" s="55">
        <v>10000</v>
      </c>
      <c r="C11" s="55">
        <v>10000</v>
      </c>
      <c r="D11" s="55">
        <v>10000</v>
      </c>
      <c r="E11" s="55">
        <v>10000</v>
      </c>
      <c r="F11" s="55">
        <v>10000</v>
      </c>
    </row>
    <row r="12" spans="1:6" x14ac:dyDescent="0.2">
      <c r="A12" s="54">
        <v>3</v>
      </c>
      <c r="B12" s="55">
        <v>50000</v>
      </c>
      <c r="C12" s="55">
        <v>50000</v>
      </c>
      <c r="D12" s="55">
        <v>50000</v>
      </c>
      <c r="E12" s="55">
        <v>50000</v>
      </c>
      <c r="F12" s="55">
        <v>50000</v>
      </c>
    </row>
    <row r="13" spans="1:6" x14ac:dyDescent="0.2">
      <c r="A13" s="60" t="s">
        <v>16</v>
      </c>
      <c r="B13" s="61">
        <f>SUM(B10:B12)</f>
        <v>70000</v>
      </c>
      <c r="C13" s="61">
        <f>SUM(C10:C12)</f>
        <v>70000</v>
      </c>
      <c r="D13" s="61">
        <f>SUM(D10:D12)</f>
        <v>70000</v>
      </c>
      <c r="E13" s="61">
        <f>SUM(E10:E12)</f>
        <v>70000</v>
      </c>
      <c r="F13" s="61">
        <f>SUM(F10:F12)</f>
        <v>70000</v>
      </c>
    </row>
    <row r="15" spans="1:6" ht="21" x14ac:dyDescent="0.2">
      <c r="A15" s="222" t="s">
        <v>83</v>
      </c>
      <c r="B15" s="222"/>
      <c r="C15" s="222"/>
      <c r="D15" s="222"/>
      <c r="E15" s="222"/>
      <c r="F15" s="222"/>
    </row>
    <row r="16" spans="1:6" ht="21" x14ac:dyDescent="0.45">
      <c r="A16" s="52" t="s">
        <v>59</v>
      </c>
      <c r="B16" s="53">
        <v>61</v>
      </c>
      <c r="C16" s="53">
        <v>62</v>
      </c>
      <c r="D16" s="53">
        <v>63</v>
      </c>
      <c r="E16" s="53">
        <v>64</v>
      </c>
      <c r="F16" s="53">
        <v>65</v>
      </c>
    </row>
    <row r="17" spans="1:6" x14ac:dyDescent="0.2">
      <c r="A17" s="54">
        <v>1</v>
      </c>
      <c r="B17" s="55">
        <v>50000</v>
      </c>
      <c r="C17" s="55">
        <v>50000</v>
      </c>
      <c r="D17" s="55">
        <v>50000</v>
      </c>
      <c r="E17" s="55">
        <v>50000</v>
      </c>
      <c r="F17" s="55">
        <v>50000</v>
      </c>
    </row>
    <row r="18" spans="1:6" x14ac:dyDescent="0.2">
      <c r="A18" s="54">
        <v>2</v>
      </c>
      <c r="B18" s="55">
        <v>20000</v>
      </c>
      <c r="C18" s="55">
        <v>20000</v>
      </c>
      <c r="D18" s="55">
        <v>20000</v>
      </c>
      <c r="E18" s="55">
        <v>20000</v>
      </c>
      <c r="F18" s="55">
        <v>20000</v>
      </c>
    </row>
    <row r="19" spans="1:6" x14ac:dyDescent="0.2">
      <c r="A19" s="54"/>
      <c r="B19" s="55"/>
      <c r="C19" s="55"/>
      <c r="D19" s="55"/>
      <c r="E19" s="55"/>
      <c r="F19" s="55"/>
    </row>
    <row r="20" spans="1:6" x14ac:dyDescent="0.2">
      <c r="A20" s="60" t="s">
        <v>16</v>
      </c>
      <c r="B20" s="61">
        <f>SUM(B17:B19)</f>
        <v>70000</v>
      </c>
      <c r="C20" s="61">
        <f>SUM(C17:C19)</f>
        <v>70000</v>
      </c>
      <c r="D20" s="61">
        <f>SUM(D17:D19)</f>
        <v>70000</v>
      </c>
      <c r="E20" s="61">
        <f>SUM(E17:E19)</f>
        <v>70000</v>
      </c>
      <c r="F20" s="61">
        <f>SUM(F17:F19)</f>
        <v>70000</v>
      </c>
    </row>
    <row r="22" spans="1:6" ht="21" x14ac:dyDescent="0.2">
      <c r="A22" s="222" t="s">
        <v>71</v>
      </c>
      <c r="B22" s="222"/>
      <c r="C22" s="222"/>
      <c r="D22" s="222"/>
      <c r="E22" s="222"/>
      <c r="F22" s="222"/>
    </row>
    <row r="23" spans="1:6" ht="21" x14ac:dyDescent="0.45">
      <c r="A23" s="52" t="s">
        <v>59</v>
      </c>
      <c r="B23" s="53">
        <v>61</v>
      </c>
      <c r="C23" s="53">
        <v>62</v>
      </c>
      <c r="D23" s="53">
        <v>63</v>
      </c>
      <c r="E23" s="53">
        <v>64</v>
      </c>
      <c r="F23" s="53">
        <v>65</v>
      </c>
    </row>
    <row r="24" spans="1:6" x14ac:dyDescent="0.2">
      <c r="A24" s="54">
        <v>1</v>
      </c>
      <c r="B24" s="55">
        <v>100000</v>
      </c>
      <c r="C24" s="55">
        <v>100000</v>
      </c>
      <c r="D24" s="55">
        <v>100000</v>
      </c>
      <c r="E24" s="55">
        <v>100000</v>
      </c>
      <c r="F24" s="55">
        <v>100000</v>
      </c>
    </row>
    <row r="25" spans="1:6" x14ac:dyDescent="0.2">
      <c r="A25" s="54"/>
      <c r="B25" s="55"/>
      <c r="C25" s="55"/>
      <c r="D25" s="55"/>
      <c r="E25" s="55"/>
      <c r="F25" s="55"/>
    </row>
    <row r="26" spans="1:6" x14ac:dyDescent="0.2">
      <c r="A26" s="54"/>
      <c r="B26" s="55"/>
      <c r="C26" s="55"/>
      <c r="D26" s="55"/>
      <c r="E26" s="55"/>
      <c r="F26" s="55"/>
    </row>
    <row r="27" spans="1:6" x14ac:dyDescent="0.2">
      <c r="A27" s="60" t="s">
        <v>16</v>
      </c>
      <c r="B27" s="61">
        <f>SUM(B24:B26)</f>
        <v>100000</v>
      </c>
      <c r="C27" s="61">
        <f>SUM(C24:C26)</f>
        <v>100000</v>
      </c>
      <c r="D27" s="61">
        <f>SUM(D24:D26)</f>
        <v>100000</v>
      </c>
      <c r="E27" s="61">
        <f>SUM(E24:E26)</f>
        <v>100000</v>
      </c>
      <c r="F27" s="61">
        <f>SUM(F24:F26)</f>
        <v>100000</v>
      </c>
    </row>
    <row r="29" spans="1:6" ht="21" x14ac:dyDescent="0.2">
      <c r="A29" s="227"/>
      <c r="B29" s="227"/>
      <c r="C29" s="227"/>
      <c r="D29" s="227"/>
      <c r="E29" s="227"/>
      <c r="F29" s="227"/>
    </row>
    <row r="30" spans="1:6" ht="21" x14ac:dyDescent="0.45">
      <c r="A30" s="81"/>
      <c r="B30" s="82"/>
      <c r="C30" s="82"/>
      <c r="D30" s="82"/>
      <c r="E30" s="82"/>
      <c r="F30" s="82"/>
    </row>
    <row r="31" spans="1:6" x14ac:dyDescent="0.2">
      <c r="A31" s="63"/>
      <c r="B31" s="83"/>
      <c r="C31" s="83"/>
      <c r="D31" s="83"/>
      <c r="E31" s="83"/>
      <c r="F31" s="83"/>
    </row>
    <row r="32" spans="1:6" x14ac:dyDescent="0.2">
      <c r="A32" s="63"/>
      <c r="B32" s="83"/>
      <c r="C32" s="83"/>
      <c r="D32" s="83"/>
      <c r="E32" s="83"/>
      <c r="F32" s="83"/>
    </row>
    <row r="33" spans="1:6" x14ac:dyDescent="0.2">
      <c r="A33" s="63"/>
      <c r="B33" s="83"/>
      <c r="C33" s="83"/>
      <c r="D33" s="83"/>
      <c r="E33" s="83"/>
      <c r="F33" s="83"/>
    </row>
    <row r="34" spans="1:6" x14ac:dyDescent="0.2">
      <c r="A34" s="84"/>
      <c r="B34" s="85"/>
      <c r="C34" s="85"/>
      <c r="D34" s="85"/>
      <c r="E34" s="85"/>
      <c r="F34" s="85"/>
    </row>
    <row r="35" spans="1:6" x14ac:dyDescent="0.2">
      <c r="A35" s="86"/>
      <c r="B35" s="86"/>
      <c r="C35" s="86"/>
      <c r="D35" s="86"/>
      <c r="E35" s="86"/>
      <c r="F35" s="86"/>
    </row>
    <row r="36" spans="1:6" ht="21" x14ac:dyDescent="0.2">
      <c r="A36" s="226" t="s">
        <v>84</v>
      </c>
      <c r="B36" s="226"/>
      <c r="C36" s="226"/>
      <c r="D36" s="226"/>
      <c r="E36" s="226"/>
      <c r="F36" s="226"/>
    </row>
    <row r="37" spans="1:6" ht="21" x14ac:dyDescent="0.45">
      <c r="A37" s="87" t="s">
        <v>59</v>
      </c>
      <c r="B37" s="88">
        <v>61</v>
      </c>
      <c r="C37" s="88">
        <v>62</v>
      </c>
      <c r="D37" s="88">
        <v>63</v>
      </c>
      <c r="E37" s="88">
        <v>64</v>
      </c>
      <c r="F37" s="88">
        <v>65</v>
      </c>
    </row>
    <row r="38" spans="1:6" x14ac:dyDescent="0.2">
      <c r="A38" s="64">
        <v>1</v>
      </c>
      <c r="B38" s="65">
        <v>20000</v>
      </c>
      <c r="C38" s="65">
        <v>20000</v>
      </c>
      <c r="D38" s="65">
        <v>20000</v>
      </c>
      <c r="E38" s="65">
        <v>20000</v>
      </c>
      <c r="F38" s="65">
        <v>20000</v>
      </c>
    </row>
    <row r="39" spans="1:6" x14ac:dyDescent="0.2">
      <c r="A39" s="64"/>
      <c r="B39" s="65">
        <v>20000</v>
      </c>
      <c r="C39" s="65">
        <v>20000</v>
      </c>
      <c r="D39" s="65">
        <v>20000</v>
      </c>
      <c r="E39" s="65">
        <v>20000</v>
      </c>
      <c r="F39" s="65">
        <v>20000</v>
      </c>
    </row>
    <row r="40" spans="1:6" x14ac:dyDescent="0.2">
      <c r="A40" s="64"/>
      <c r="B40" s="65"/>
      <c r="C40" s="65"/>
      <c r="D40" s="65"/>
      <c r="E40" s="65"/>
      <c r="F40" s="65"/>
    </row>
    <row r="41" spans="1:6" x14ac:dyDescent="0.2">
      <c r="A41" s="89" t="s">
        <v>16</v>
      </c>
      <c r="B41" s="90">
        <f>SUM(B38:B40)</f>
        <v>40000</v>
      </c>
      <c r="C41" s="90">
        <f>SUM(C38:C40)</f>
        <v>40000</v>
      </c>
      <c r="D41" s="90">
        <f>SUM(D38:D40)</f>
        <v>40000</v>
      </c>
      <c r="E41" s="90">
        <f>SUM(E38:E40)</f>
        <v>40000</v>
      </c>
      <c r="F41" s="90">
        <f>SUM(F38:F40)</f>
        <v>40000</v>
      </c>
    </row>
  </sheetData>
  <mergeCells count="6">
    <mergeCell ref="A36:F36"/>
    <mergeCell ref="A1:F1"/>
    <mergeCell ref="A8:F8"/>
    <mergeCell ref="A15:F15"/>
    <mergeCell ref="A22:F22"/>
    <mergeCell ref="A29:F29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2677-8E85-4059-8DC0-5EEAE5472EF7}">
  <dimension ref="A2:N40"/>
  <sheetViews>
    <sheetView topLeftCell="A4" workbookViewId="0">
      <selection activeCell="D40" sqref="D40:F40"/>
    </sheetView>
  </sheetViews>
  <sheetFormatPr defaultRowHeight="14.25" x14ac:dyDescent="0.2"/>
  <cols>
    <col min="1" max="1" width="5.75" customWidth="1"/>
    <col min="2" max="2" width="15.75" customWidth="1"/>
    <col min="3" max="3" width="12.75" customWidth="1"/>
    <col min="4" max="4" width="12" customWidth="1"/>
    <col min="5" max="5" width="14.25" customWidth="1"/>
    <col min="6" max="6" width="11.625" customWidth="1"/>
    <col min="9" max="9" width="5.75" customWidth="1"/>
    <col min="10" max="10" width="11.75" customWidth="1"/>
    <col min="11" max="11" width="12.875" customWidth="1"/>
    <col min="12" max="12" width="13.125" customWidth="1"/>
    <col min="13" max="13" width="14" customWidth="1"/>
    <col min="14" max="14" width="13.375" customWidth="1"/>
  </cols>
  <sheetData>
    <row r="2" spans="1:14" ht="21" x14ac:dyDescent="0.2">
      <c r="A2" s="222" t="s">
        <v>85</v>
      </c>
      <c r="B2" s="222"/>
      <c r="C2" s="222"/>
      <c r="D2" s="222"/>
      <c r="E2" s="222"/>
      <c r="F2" s="222"/>
      <c r="I2" s="222" t="s">
        <v>85</v>
      </c>
      <c r="J2" s="222"/>
      <c r="K2" s="222"/>
      <c r="L2" s="222"/>
      <c r="M2" s="222"/>
      <c r="N2" s="222"/>
    </row>
    <row r="3" spans="1:14" ht="21" x14ac:dyDescent="0.45">
      <c r="A3" s="52" t="s">
        <v>59</v>
      </c>
      <c r="B3" s="53">
        <v>61</v>
      </c>
      <c r="C3" s="53">
        <v>62</v>
      </c>
      <c r="D3" s="53">
        <v>63</v>
      </c>
      <c r="E3" s="53">
        <v>64</v>
      </c>
      <c r="F3" s="53">
        <v>65</v>
      </c>
      <c r="I3" s="52" t="s">
        <v>59</v>
      </c>
      <c r="J3" s="53">
        <v>61</v>
      </c>
      <c r="K3" s="53">
        <v>62</v>
      </c>
      <c r="L3" s="53">
        <v>63</v>
      </c>
      <c r="M3" s="53">
        <v>64</v>
      </c>
      <c r="N3" s="53">
        <v>65</v>
      </c>
    </row>
    <row r="4" spans="1:14" x14ac:dyDescent="0.2">
      <c r="A4" s="54">
        <v>1</v>
      </c>
      <c r="B4" s="55" t="s">
        <v>86</v>
      </c>
      <c r="C4" s="55"/>
      <c r="D4" s="56">
        <v>24000</v>
      </c>
      <c r="E4" s="56">
        <v>24000</v>
      </c>
      <c r="F4" s="56">
        <v>24000</v>
      </c>
      <c r="I4" s="54">
        <v>1</v>
      </c>
      <c r="J4" s="55" t="s">
        <v>88</v>
      </c>
      <c r="K4" s="55"/>
      <c r="L4" s="56">
        <v>13600</v>
      </c>
      <c r="M4" s="56">
        <v>13600</v>
      </c>
      <c r="N4" s="56">
        <v>13600</v>
      </c>
    </row>
    <row r="5" spans="1:14" x14ac:dyDescent="0.2">
      <c r="A5" s="54">
        <v>2</v>
      </c>
      <c r="B5" s="55"/>
      <c r="C5" s="55"/>
      <c r="D5" s="55">
        <v>18000</v>
      </c>
      <c r="E5" s="55">
        <v>18000</v>
      </c>
      <c r="F5" s="55">
        <v>18000</v>
      </c>
      <c r="I5" s="54">
        <v>2</v>
      </c>
      <c r="J5" s="55"/>
      <c r="K5" s="55"/>
      <c r="L5" s="55">
        <v>5500</v>
      </c>
      <c r="M5" s="55">
        <v>5500</v>
      </c>
      <c r="N5" s="55">
        <v>5500</v>
      </c>
    </row>
    <row r="6" spans="1:14" x14ac:dyDescent="0.2">
      <c r="A6" s="54">
        <v>3</v>
      </c>
      <c r="B6" s="55"/>
      <c r="C6" s="55"/>
      <c r="D6" s="56">
        <v>20000</v>
      </c>
      <c r="E6" s="56">
        <v>20000</v>
      </c>
      <c r="F6" s="56">
        <v>20000</v>
      </c>
      <c r="I6" s="54">
        <v>3</v>
      </c>
      <c r="J6" s="55"/>
      <c r="K6" s="55"/>
      <c r="L6" s="56">
        <v>3000</v>
      </c>
      <c r="M6" s="56">
        <v>3000</v>
      </c>
      <c r="N6" s="56">
        <v>3000</v>
      </c>
    </row>
    <row r="7" spans="1:14" x14ac:dyDescent="0.2">
      <c r="A7" s="54">
        <v>4</v>
      </c>
      <c r="B7" s="55"/>
      <c r="C7" s="55"/>
      <c r="D7" s="56">
        <v>120000</v>
      </c>
      <c r="E7" s="56">
        <v>120000</v>
      </c>
      <c r="F7" s="56">
        <v>120000</v>
      </c>
      <c r="I7" s="54">
        <v>4</v>
      </c>
      <c r="J7" s="55"/>
      <c r="K7" s="55"/>
      <c r="L7" s="56">
        <v>12000</v>
      </c>
      <c r="M7" s="56">
        <v>12000</v>
      </c>
      <c r="N7" s="56">
        <v>12000</v>
      </c>
    </row>
    <row r="8" spans="1:14" x14ac:dyDescent="0.2">
      <c r="A8" s="54">
        <v>5</v>
      </c>
      <c r="B8" s="56"/>
      <c r="C8" s="55"/>
      <c r="D8" s="55">
        <v>8000</v>
      </c>
      <c r="E8" s="55">
        <v>8000</v>
      </c>
      <c r="F8" s="55">
        <v>8000</v>
      </c>
      <c r="I8" s="54">
        <v>5</v>
      </c>
      <c r="J8" s="56"/>
      <c r="K8" s="55"/>
      <c r="L8" s="55">
        <v>5800</v>
      </c>
      <c r="M8" s="55">
        <v>5800</v>
      </c>
      <c r="N8" s="55">
        <v>5800</v>
      </c>
    </row>
    <row r="9" spans="1:14" x14ac:dyDescent="0.2">
      <c r="A9" s="54">
        <v>6</v>
      </c>
      <c r="B9" s="55"/>
      <c r="C9" s="55"/>
      <c r="D9" s="55">
        <v>35000</v>
      </c>
      <c r="E9" s="55">
        <v>35000</v>
      </c>
      <c r="F9" s="55">
        <v>35000</v>
      </c>
      <c r="I9" s="54">
        <v>6</v>
      </c>
      <c r="J9" s="55"/>
      <c r="K9" s="55"/>
      <c r="L9" s="55">
        <v>30100</v>
      </c>
      <c r="M9" s="55">
        <v>30100</v>
      </c>
      <c r="N9" s="55">
        <v>30100</v>
      </c>
    </row>
    <row r="10" spans="1:14" x14ac:dyDescent="0.2">
      <c r="A10" s="54">
        <v>7</v>
      </c>
      <c r="B10" s="55"/>
      <c r="C10" s="55"/>
      <c r="D10" s="55">
        <v>3500</v>
      </c>
      <c r="E10" s="55">
        <v>3500</v>
      </c>
      <c r="F10" s="55">
        <v>3500</v>
      </c>
      <c r="I10" s="54">
        <v>7</v>
      </c>
      <c r="J10" s="55"/>
      <c r="K10" s="55"/>
      <c r="L10" s="55">
        <v>4500</v>
      </c>
      <c r="M10" s="55">
        <v>4500</v>
      </c>
      <c r="N10" s="55">
        <v>4500</v>
      </c>
    </row>
    <row r="11" spans="1:14" x14ac:dyDescent="0.2">
      <c r="A11" s="54">
        <v>8</v>
      </c>
      <c r="B11" s="55"/>
      <c r="C11" s="55"/>
      <c r="D11" s="55">
        <v>30000</v>
      </c>
      <c r="E11" s="55">
        <v>30000</v>
      </c>
      <c r="F11" s="55">
        <v>30000</v>
      </c>
      <c r="I11" s="54">
        <v>8</v>
      </c>
      <c r="J11" s="55"/>
      <c r="K11" s="55">
        <v>6000</v>
      </c>
      <c r="L11" s="55">
        <v>6000</v>
      </c>
      <c r="M11" s="55">
        <v>6000</v>
      </c>
      <c r="N11" s="55">
        <v>6000</v>
      </c>
    </row>
    <row r="12" spans="1:14" x14ac:dyDescent="0.2">
      <c r="A12" s="54">
        <v>9</v>
      </c>
      <c r="B12" s="55"/>
      <c r="C12" s="55"/>
      <c r="D12" s="55">
        <v>20000</v>
      </c>
      <c r="E12" s="55">
        <v>20000</v>
      </c>
      <c r="F12" s="55">
        <v>20000</v>
      </c>
      <c r="I12" s="54">
        <v>9</v>
      </c>
      <c r="J12" s="55"/>
      <c r="K12" s="55"/>
      <c r="L12" s="55">
        <v>17000</v>
      </c>
      <c r="M12" s="55">
        <v>17000</v>
      </c>
      <c r="N12" s="55">
        <v>17000</v>
      </c>
    </row>
    <row r="13" spans="1:14" x14ac:dyDescent="0.2">
      <c r="A13" s="54"/>
      <c r="B13" s="55"/>
      <c r="C13" s="55"/>
      <c r="D13" s="83">
        <f>SUM(D4:D12)</f>
        <v>278500</v>
      </c>
      <c r="E13" s="83">
        <f>SUM(E4:E12)</f>
        <v>278500</v>
      </c>
      <c r="F13" s="83">
        <f>SUM(F4:F12)</f>
        <v>278500</v>
      </c>
      <c r="I13" s="54">
        <v>10</v>
      </c>
      <c r="J13" s="55"/>
      <c r="K13" s="55"/>
      <c r="L13" s="55">
        <v>4000</v>
      </c>
      <c r="M13" s="55">
        <v>4000</v>
      </c>
      <c r="N13" s="55">
        <v>4000</v>
      </c>
    </row>
    <row r="14" spans="1:14" x14ac:dyDescent="0.2">
      <c r="A14" s="54"/>
      <c r="B14" s="55" t="s">
        <v>87</v>
      </c>
      <c r="C14" s="55"/>
      <c r="I14" s="54">
        <v>11</v>
      </c>
      <c r="J14" s="55"/>
      <c r="K14" s="55"/>
      <c r="L14" s="55">
        <v>1600</v>
      </c>
      <c r="M14" s="55">
        <v>1600</v>
      </c>
      <c r="N14" s="55">
        <v>1600</v>
      </c>
    </row>
    <row r="15" spans="1:14" x14ac:dyDescent="0.2">
      <c r="A15" s="54">
        <v>1</v>
      </c>
      <c r="B15" s="55"/>
      <c r="C15" s="55"/>
      <c r="D15" s="55">
        <v>25000</v>
      </c>
      <c r="E15" s="55">
        <v>25000</v>
      </c>
      <c r="F15" s="55">
        <v>25000</v>
      </c>
      <c r="I15" s="54">
        <v>12</v>
      </c>
      <c r="J15" s="55"/>
      <c r="K15" s="55"/>
      <c r="L15" s="55">
        <v>3500</v>
      </c>
      <c r="M15" s="55">
        <v>3500</v>
      </c>
      <c r="N15" s="55">
        <v>3500</v>
      </c>
    </row>
    <row r="16" spans="1:14" x14ac:dyDescent="0.2">
      <c r="A16" s="54">
        <v>2</v>
      </c>
      <c r="B16" s="55"/>
      <c r="C16" s="55"/>
      <c r="D16" s="55">
        <v>20000</v>
      </c>
      <c r="E16" s="55">
        <v>20000</v>
      </c>
      <c r="F16" s="55">
        <v>20000</v>
      </c>
      <c r="I16" s="54">
        <v>13</v>
      </c>
      <c r="J16" s="55"/>
      <c r="K16" s="55"/>
      <c r="L16" s="55">
        <v>20000</v>
      </c>
      <c r="M16" s="55">
        <v>20000</v>
      </c>
      <c r="N16" s="55">
        <v>20000</v>
      </c>
    </row>
    <row r="17" spans="1:14" x14ac:dyDescent="0.2">
      <c r="A17" s="54">
        <v>3</v>
      </c>
      <c r="B17" s="55"/>
      <c r="C17" s="55"/>
      <c r="D17" s="55">
        <v>18000</v>
      </c>
      <c r="E17" s="55">
        <v>18000</v>
      </c>
      <c r="F17" s="55">
        <v>18000</v>
      </c>
      <c r="I17" s="54"/>
      <c r="J17" s="55"/>
      <c r="K17" s="83">
        <f>SUM(K4:K16)</f>
        <v>6000</v>
      </c>
      <c r="L17" s="83">
        <f>SUM(L4:L16)</f>
        <v>126600</v>
      </c>
      <c r="M17" s="83">
        <f>SUM(M4:M16)</f>
        <v>126600</v>
      </c>
      <c r="N17" s="83">
        <f>SUM(N4:N16)</f>
        <v>126600</v>
      </c>
    </row>
    <row r="18" spans="1:14" x14ac:dyDescent="0.2">
      <c r="A18" s="54">
        <v>4</v>
      </c>
      <c r="B18" s="55"/>
      <c r="C18" s="55"/>
      <c r="D18" s="55">
        <v>20000</v>
      </c>
      <c r="E18" s="55">
        <v>20000</v>
      </c>
      <c r="F18" s="55">
        <v>20000</v>
      </c>
      <c r="I18" s="54"/>
      <c r="J18" s="55" t="s">
        <v>89</v>
      </c>
      <c r="K18" s="55"/>
      <c r="L18" s="55"/>
      <c r="M18" s="55"/>
      <c r="N18" s="55"/>
    </row>
    <row r="19" spans="1:14" x14ac:dyDescent="0.2">
      <c r="A19" s="54">
        <v>5</v>
      </c>
      <c r="B19" s="55"/>
      <c r="C19" s="55"/>
      <c r="D19" s="55">
        <v>10000</v>
      </c>
      <c r="E19" s="55">
        <v>10000</v>
      </c>
      <c r="F19" s="55">
        <v>10000</v>
      </c>
      <c r="I19" s="54">
        <v>1</v>
      </c>
      <c r="J19" s="55"/>
      <c r="K19" s="55">
        <v>10000</v>
      </c>
      <c r="L19" s="55">
        <v>10000</v>
      </c>
      <c r="M19" s="55">
        <v>10000</v>
      </c>
      <c r="N19" s="55">
        <v>10000</v>
      </c>
    </row>
    <row r="20" spans="1:14" x14ac:dyDescent="0.2">
      <c r="A20" s="54">
        <v>6</v>
      </c>
      <c r="B20" s="55"/>
      <c r="C20" s="55"/>
      <c r="D20" s="55">
        <v>10000</v>
      </c>
      <c r="E20" s="55">
        <v>10000</v>
      </c>
      <c r="F20" s="55">
        <v>10000</v>
      </c>
      <c r="I20" s="54">
        <v>2</v>
      </c>
      <c r="J20" s="55"/>
      <c r="K20" s="55">
        <v>15000</v>
      </c>
      <c r="L20" s="55">
        <v>15000</v>
      </c>
      <c r="M20" s="55">
        <v>15000</v>
      </c>
      <c r="N20" s="55">
        <v>15000</v>
      </c>
    </row>
    <row r="21" spans="1:14" x14ac:dyDescent="0.2">
      <c r="A21" s="54">
        <v>7</v>
      </c>
      <c r="B21" s="55"/>
      <c r="C21" s="55"/>
      <c r="D21" s="55">
        <v>8000</v>
      </c>
      <c r="E21" s="55">
        <v>8000</v>
      </c>
      <c r="F21" s="55">
        <v>8000</v>
      </c>
      <c r="I21" s="54">
        <v>3</v>
      </c>
      <c r="J21" s="55"/>
      <c r="K21" s="55">
        <v>30000</v>
      </c>
      <c r="L21" s="55">
        <v>30000</v>
      </c>
      <c r="M21" s="55">
        <v>30000</v>
      </c>
      <c r="N21" s="55">
        <v>30000</v>
      </c>
    </row>
    <row r="22" spans="1:14" x14ac:dyDescent="0.2">
      <c r="A22" s="54">
        <v>8</v>
      </c>
      <c r="B22" s="55"/>
      <c r="C22" s="55"/>
      <c r="D22" s="55">
        <v>30000</v>
      </c>
      <c r="E22" s="55">
        <v>30000</v>
      </c>
      <c r="F22" s="55">
        <v>30000</v>
      </c>
      <c r="I22" s="54">
        <v>4</v>
      </c>
      <c r="J22" s="55"/>
      <c r="K22" s="55"/>
      <c r="L22" s="55">
        <v>2000</v>
      </c>
      <c r="M22" s="55">
        <v>2000</v>
      </c>
      <c r="N22" s="55">
        <v>2000</v>
      </c>
    </row>
    <row r="23" spans="1:14" x14ac:dyDescent="0.2">
      <c r="A23" s="54">
        <v>9</v>
      </c>
      <c r="B23" s="55"/>
      <c r="C23" s="55"/>
      <c r="D23" s="55">
        <v>10000</v>
      </c>
      <c r="E23" s="55">
        <v>10000</v>
      </c>
      <c r="F23" s="55">
        <v>10000</v>
      </c>
      <c r="I23" s="54">
        <v>5</v>
      </c>
      <c r="J23" s="55"/>
      <c r="K23" s="55">
        <v>6000</v>
      </c>
      <c r="L23" s="55">
        <v>6000</v>
      </c>
      <c r="M23" s="55">
        <v>6000</v>
      </c>
      <c r="N23" s="55">
        <v>6000</v>
      </c>
    </row>
    <row r="24" spans="1:14" x14ac:dyDescent="0.2">
      <c r="A24" s="54">
        <v>10</v>
      </c>
      <c r="B24" s="55"/>
      <c r="C24" s="55"/>
      <c r="D24" s="55">
        <v>30000</v>
      </c>
      <c r="E24" s="55">
        <v>30000</v>
      </c>
      <c r="F24" s="55">
        <v>30000</v>
      </c>
      <c r="I24" s="54">
        <v>6</v>
      </c>
      <c r="J24" s="55"/>
      <c r="K24" s="55">
        <v>10000</v>
      </c>
      <c r="L24" s="55">
        <v>10000</v>
      </c>
      <c r="M24" s="55">
        <v>10000</v>
      </c>
      <c r="N24" s="55">
        <v>10000</v>
      </c>
    </row>
    <row r="25" spans="1:14" x14ac:dyDescent="0.2">
      <c r="A25" s="54">
        <v>11</v>
      </c>
      <c r="B25" s="55"/>
      <c r="C25" s="55"/>
      <c r="D25" s="55">
        <v>10000</v>
      </c>
      <c r="E25" s="55">
        <v>10000</v>
      </c>
      <c r="F25" s="55">
        <v>10000</v>
      </c>
      <c r="I25" s="54">
        <v>7</v>
      </c>
      <c r="J25" s="55"/>
      <c r="K25" s="55">
        <v>10000</v>
      </c>
      <c r="L25" s="55">
        <v>10000</v>
      </c>
      <c r="M25" s="55">
        <v>10000</v>
      </c>
      <c r="N25" s="55">
        <v>10000</v>
      </c>
    </row>
    <row r="26" spans="1:14" x14ac:dyDescent="0.2">
      <c r="A26" s="54">
        <v>12</v>
      </c>
      <c r="B26" s="55"/>
      <c r="C26" s="55"/>
      <c r="D26" s="55">
        <v>6000</v>
      </c>
      <c r="E26" s="55">
        <v>6000</v>
      </c>
      <c r="F26" s="55">
        <v>6000</v>
      </c>
      <c r="I26" s="54">
        <v>8</v>
      </c>
      <c r="J26" s="55"/>
      <c r="K26" s="55">
        <v>10000</v>
      </c>
      <c r="L26" s="55">
        <v>10000</v>
      </c>
      <c r="M26" s="55">
        <v>10000</v>
      </c>
      <c r="N26" s="55">
        <v>10000</v>
      </c>
    </row>
    <row r="27" spans="1:14" x14ac:dyDescent="0.2">
      <c r="A27" s="54">
        <v>13</v>
      </c>
      <c r="B27" s="55"/>
      <c r="C27" s="55"/>
      <c r="D27" s="55">
        <v>15000</v>
      </c>
      <c r="E27" s="55">
        <v>15000</v>
      </c>
      <c r="F27" s="55">
        <v>15000</v>
      </c>
      <c r="I27" s="54">
        <v>9</v>
      </c>
      <c r="J27" s="55"/>
      <c r="K27" s="55"/>
      <c r="L27" s="55">
        <v>2000000</v>
      </c>
      <c r="M27" s="55">
        <v>2000000</v>
      </c>
      <c r="N27" s="55">
        <v>2000000</v>
      </c>
    </row>
    <row r="28" spans="1:14" x14ac:dyDescent="0.2">
      <c r="A28" s="54">
        <v>14</v>
      </c>
      <c r="B28" s="55"/>
      <c r="C28" s="55"/>
      <c r="D28" s="55">
        <v>70000</v>
      </c>
      <c r="E28" s="55">
        <v>70000</v>
      </c>
      <c r="F28" s="55">
        <v>70000</v>
      </c>
      <c r="I28" s="91">
        <v>10</v>
      </c>
      <c r="J28" s="55"/>
      <c r="K28" s="55"/>
      <c r="L28" s="55">
        <v>5000</v>
      </c>
      <c r="M28" s="55">
        <v>5000</v>
      </c>
      <c r="N28" s="55">
        <v>5000</v>
      </c>
    </row>
    <row r="29" spans="1:14" x14ac:dyDescent="0.2">
      <c r="A29" s="54">
        <v>15</v>
      </c>
      <c r="B29" s="55"/>
      <c r="C29" s="55"/>
      <c r="D29" s="55">
        <v>27000</v>
      </c>
      <c r="E29" s="55">
        <v>27000</v>
      </c>
      <c r="F29" s="55">
        <v>27000</v>
      </c>
      <c r="I29" s="91"/>
      <c r="K29" s="92">
        <f>SUM(K19:K28)</f>
        <v>91000</v>
      </c>
      <c r="L29" s="92">
        <f>SUM(L19:L28)</f>
        <v>2098000</v>
      </c>
      <c r="M29" s="92">
        <f>SUM(M19:M28)</f>
        <v>2098000</v>
      </c>
      <c r="N29" s="92">
        <f>SUM(N19:N28)</f>
        <v>2098000</v>
      </c>
    </row>
    <row r="30" spans="1:14" x14ac:dyDescent="0.2">
      <c r="A30" s="54">
        <v>16</v>
      </c>
      <c r="B30" s="55"/>
      <c r="C30" s="55"/>
      <c r="D30" s="55">
        <v>15000</v>
      </c>
      <c r="E30" s="55">
        <v>15000</v>
      </c>
      <c r="F30" s="55">
        <v>15000</v>
      </c>
    </row>
    <row r="31" spans="1:14" x14ac:dyDescent="0.2">
      <c r="A31" s="54">
        <v>17</v>
      </c>
      <c r="B31" s="55"/>
      <c r="C31" s="55"/>
      <c r="D31" s="55">
        <v>84600</v>
      </c>
      <c r="E31" s="55">
        <v>84600</v>
      </c>
      <c r="F31" s="55">
        <v>84600</v>
      </c>
    </row>
    <row r="32" spans="1:14" x14ac:dyDescent="0.2">
      <c r="A32" s="54">
        <v>18</v>
      </c>
      <c r="B32" s="55"/>
      <c r="C32" s="55"/>
      <c r="D32" s="55">
        <v>20000</v>
      </c>
      <c r="E32" s="55">
        <v>20000</v>
      </c>
      <c r="F32" s="55">
        <v>20000</v>
      </c>
    </row>
    <row r="33" spans="1:6" x14ac:dyDescent="0.2">
      <c r="A33" s="54">
        <v>19</v>
      </c>
      <c r="B33" s="55"/>
      <c r="C33" s="55"/>
      <c r="D33" s="55">
        <v>70000</v>
      </c>
      <c r="E33" s="55">
        <v>70000</v>
      </c>
      <c r="F33" s="55">
        <v>70000</v>
      </c>
    </row>
    <row r="34" spans="1:6" x14ac:dyDescent="0.2">
      <c r="A34" s="54">
        <v>20</v>
      </c>
      <c r="B34" s="55"/>
      <c r="C34" s="55"/>
      <c r="D34" s="55">
        <v>12000</v>
      </c>
      <c r="E34" s="55">
        <v>12000</v>
      </c>
      <c r="F34" s="55">
        <v>12000</v>
      </c>
    </row>
    <row r="35" spans="1:6" x14ac:dyDescent="0.2">
      <c r="A35" s="54">
        <v>21</v>
      </c>
      <c r="B35" s="55"/>
      <c r="C35" s="55"/>
      <c r="D35" s="55">
        <v>12000</v>
      </c>
      <c r="E35" s="55">
        <v>12000</v>
      </c>
      <c r="F35" s="55">
        <v>12000</v>
      </c>
    </row>
    <row r="36" spans="1:6" x14ac:dyDescent="0.2">
      <c r="A36" s="54">
        <v>22</v>
      </c>
      <c r="B36" s="56"/>
      <c r="C36" s="56"/>
      <c r="D36" s="55">
        <v>200000</v>
      </c>
      <c r="E36" s="55">
        <v>200000</v>
      </c>
      <c r="F36" s="55">
        <v>200000</v>
      </c>
    </row>
    <row r="37" spans="1:6" x14ac:dyDescent="0.2">
      <c r="A37" s="54">
        <v>23</v>
      </c>
      <c r="B37" s="55"/>
      <c r="C37" s="55"/>
      <c r="D37" s="56">
        <v>250000</v>
      </c>
      <c r="E37" s="56">
        <v>250000</v>
      </c>
      <c r="F37" s="56">
        <v>250000</v>
      </c>
    </row>
    <row r="38" spans="1:6" x14ac:dyDescent="0.2">
      <c r="A38" s="54">
        <v>24</v>
      </c>
      <c r="B38" s="62"/>
      <c r="C38" s="62"/>
      <c r="D38" s="55">
        <v>35000</v>
      </c>
      <c r="E38" s="55">
        <v>35000</v>
      </c>
      <c r="F38" s="55">
        <v>35000</v>
      </c>
    </row>
    <row r="39" spans="1:6" x14ac:dyDescent="0.2">
      <c r="A39" s="57"/>
      <c r="B39" s="79"/>
      <c r="C39" s="79"/>
      <c r="D39" s="79"/>
      <c r="E39" s="79"/>
      <c r="F39" s="79"/>
    </row>
    <row r="40" spans="1:6" x14ac:dyDescent="0.2">
      <c r="A40" s="60" t="s">
        <v>16</v>
      </c>
      <c r="B40" s="80">
        <f>SUM(B4:B39)</f>
        <v>0</v>
      </c>
      <c r="C40" s="80"/>
      <c r="D40" s="93">
        <f>SUM(D15:D39)</f>
        <v>1007600</v>
      </c>
      <c r="E40" s="93">
        <f>SUM(E15:E39)</f>
        <v>1007600</v>
      </c>
      <c r="F40" s="93">
        <f>SUM(F15:F39)</f>
        <v>1007600</v>
      </c>
    </row>
  </sheetData>
  <mergeCells count="2">
    <mergeCell ref="A2:F2"/>
    <mergeCell ref="I2:N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7"/>
  <sheetViews>
    <sheetView topLeftCell="A25" zoomScale="90" zoomScaleNormal="90" workbookViewId="0">
      <selection activeCell="I82" sqref="I82"/>
    </sheetView>
  </sheetViews>
  <sheetFormatPr defaultRowHeight="14.25" x14ac:dyDescent="0.2"/>
  <cols>
    <col min="1" max="1" width="7.25" customWidth="1"/>
    <col min="2" max="2" width="13.75" customWidth="1"/>
    <col min="3" max="3" width="12.625" customWidth="1"/>
    <col min="4" max="4" width="13.75" customWidth="1"/>
    <col min="5" max="5" width="13.875" customWidth="1"/>
    <col min="6" max="6" width="14" customWidth="1"/>
    <col min="8" max="8" width="7.375" customWidth="1"/>
    <col min="9" max="9" width="12.625" customWidth="1"/>
    <col min="10" max="10" width="14.25" customWidth="1"/>
    <col min="11" max="11" width="16.125" customWidth="1"/>
    <col min="12" max="12" width="14.75" customWidth="1"/>
    <col min="13" max="13" width="13.875" customWidth="1"/>
    <col min="15" max="15" width="17.375" customWidth="1"/>
  </cols>
  <sheetData>
    <row r="1" spans="1:15" ht="20.100000000000001" customHeight="1" x14ac:dyDescent="0.2">
      <c r="A1" s="51"/>
      <c r="B1" s="221" t="s">
        <v>60</v>
      </c>
      <c r="C1" s="221"/>
      <c r="D1" s="221"/>
      <c r="E1" s="221"/>
      <c r="F1" s="221"/>
      <c r="H1" s="51"/>
      <c r="I1" s="221" t="s">
        <v>60</v>
      </c>
      <c r="J1" s="221"/>
      <c r="K1" s="221"/>
      <c r="L1" s="221"/>
      <c r="M1" s="221"/>
    </row>
    <row r="2" spans="1:15" ht="18.95" customHeight="1" x14ac:dyDescent="0.45">
      <c r="A2" s="52" t="s">
        <v>59</v>
      </c>
      <c r="B2" s="53">
        <v>61</v>
      </c>
      <c r="C2" s="53">
        <v>62</v>
      </c>
      <c r="D2" s="53">
        <v>63</v>
      </c>
      <c r="E2" s="53">
        <v>64</v>
      </c>
      <c r="F2" s="53">
        <v>65</v>
      </c>
      <c r="H2" s="52" t="s">
        <v>59</v>
      </c>
      <c r="I2" s="53">
        <v>61</v>
      </c>
      <c r="J2" s="53">
        <v>62</v>
      </c>
      <c r="K2" s="53">
        <v>63</v>
      </c>
      <c r="L2" s="53">
        <v>64</v>
      </c>
      <c r="M2" s="53">
        <v>65</v>
      </c>
    </row>
    <row r="3" spans="1:15" ht="18.95" customHeight="1" x14ac:dyDescent="0.2">
      <c r="A3" s="54">
        <v>1</v>
      </c>
      <c r="B3" s="55"/>
      <c r="C3" s="55"/>
      <c r="D3" s="56">
        <v>500000</v>
      </c>
      <c r="E3" s="55"/>
      <c r="F3" s="55"/>
      <c r="H3" s="54">
        <v>36</v>
      </c>
      <c r="I3" s="55"/>
      <c r="J3" s="55"/>
      <c r="K3" s="56">
        <v>400000</v>
      </c>
      <c r="L3" s="55"/>
      <c r="M3" s="55"/>
      <c r="O3" s="76"/>
    </row>
    <row r="4" spans="1:15" ht="18.95" customHeight="1" x14ac:dyDescent="0.2">
      <c r="A4" s="54">
        <v>2</v>
      </c>
      <c r="B4" s="55"/>
      <c r="C4" s="55"/>
      <c r="D4" s="55"/>
      <c r="E4" s="56">
        <v>800000</v>
      </c>
      <c r="F4" s="56"/>
      <c r="H4" s="54">
        <v>37</v>
      </c>
      <c r="I4" s="55"/>
      <c r="J4" s="55"/>
      <c r="K4" s="55"/>
      <c r="L4" s="56">
        <v>50000</v>
      </c>
      <c r="M4" s="56"/>
    </row>
    <row r="5" spans="1:15" ht="18.95" customHeight="1" x14ac:dyDescent="0.2">
      <c r="A5" s="54">
        <v>3</v>
      </c>
      <c r="B5" s="55"/>
      <c r="C5" s="55"/>
      <c r="D5" s="56">
        <v>600000</v>
      </c>
      <c r="E5" s="55"/>
      <c r="F5" s="55"/>
      <c r="H5" s="54">
        <v>38</v>
      </c>
      <c r="I5" s="55"/>
      <c r="J5" s="55"/>
      <c r="K5" s="56"/>
      <c r="L5" s="55"/>
      <c r="M5" s="55">
        <v>2500000</v>
      </c>
    </row>
    <row r="6" spans="1:15" ht="18.95" customHeight="1" x14ac:dyDescent="0.2">
      <c r="A6" s="54">
        <v>4</v>
      </c>
      <c r="B6" s="55"/>
      <c r="C6" s="55"/>
      <c r="D6" s="55"/>
      <c r="E6" s="56">
        <v>1000000</v>
      </c>
      <c r="F6" s="56"/>
      <c r="H6" s="54">
        <v>39</v>
      </c>
      <c r="I6" s="55"/>
      <c r="J6" s="55"/>
      <c r="K6" s="55">
        <v>900000</v>
      </c>
      <c r="L6" s="55"/>
      <c r="M6" s="56"/>
    </row>
    <row r="7" spans="1:15" ht="18.95" customHeight="1" x14ac:dyDescent="0.2">
      <c r="A7" s="54">
        <v>5</v>
      </c>
      <c r="B7" s="56">
        <v>400000</v>
      </c>
      <c r="C7" s="55"/>
      <c r="D7" s="55"/>
      <c r="E7" s="55"/>
      <c r="F7" s="55"/>
      <c r="H7" s="54">
        <v>40</v>
      </c>
      <c r="I7" s="56"/>
      <c r="J7" s="55"/>
      <c r="K7" s="55"/>
      <c r="L7" s="56">
        <v>700000</v>
      </c>
      <c r="M7" s="55"/>
    </row>
    <row r="8" spans="1:15" ht="18.95" customHeight="1" x14ac:dyDescent="0.2">
      <c r="A8" s="54">
        <v>6</v>
      </c>
      <c r="B8" s="55"/>
      <c r="C8" s="55">
        <v>500000</v>
      </c>
      <c r="D8" s="55"/>
      <c r="E8" s="55"/>
      <c r="F8" s="55"/>
      <c r="H8" s="54">
        <v>41</v>
      </c>
      <c r="I8" s="55"/>
      <c r="J8" s="55">
        <v>30000</v>
      </c>
      <c r="K8" s="55"/>
      <c r="L8" s="55"/>
      <c r="M8" s="55"/>
    </row>
    <row r="9" spans="1:15" ht="18.95" customHeight="1" x14ac:dyDescent="0.2">
      <c r="A9" s="54">
        <v>7</v>
      </c>
      <c r="B9" s="55"/>
      <c r="C9" s="55"/>
      <c r="D9" s="56">
        <v>1500000</v>
      </c>
      <c r="E9" s="55"/>
      <c r="F9" s="55"/>
      <c r="H9" s="54">
        <v>42</v>
      </c>
      <c r="I9" s="55"/>
      <c r="J9" s="55">
        <v>3500000</v>
      </c>
      <c r="K9" s="56"/>
      <c r="L9" s="55"/>
      <c r="M9" s="55"/>
    </row>
    <row r="10" spans="1:15" ht="18.95" customHeight="1" x14ac:dyDescent="0.2">
      <c r="A10" s="54">
        <v>8</v>
      </c>
      <c r="B10" s="55"/>
      <c r="C10" s="55"/>
      <c r="D10" s="56">
        <v>1500000</v>
      </c>
      <c r="E10" s="55"/>
      <c r="F10" s="55"/>
      <c r="H10" s="54">
        <v>43</v>
      </c>
      <c r="I10" s="56">
        <v>1000000</v>
      </c>
      <c r="J10" s="55"/>
      <c r="K10" s="56"/>
      <c r="L10" s="55"/>
      <c r="M10" s="55"/>
    </row>
    <row r="11" spans="1:15" ht="18.95" customHeight="1" x14ac:dyDescent="0.2">
      <c r="A11" s="54">
        <v>9</v>
      </c>
      <c r="B11" s="55"/>
      <c r="C11" s="55"/>
      <c r="D11" s="55"/>
      <c r="E11" s="56">
        <v>350000</v>
      </c>
      <c r="F11" s="55"/>
      <c r="H11" s="54">
        <v>44</v>
      </c>
      <c r="I11" s="55"/>
      <c r="J11" s="56">
        <v>3000000</v>
      </c>
      <c r="K11" s="55"/>
      <c r="L11" s="56"/>
      <c r="M11" s="55"/>
    </row>
    <row r="12" spans="1:15" ht="18.95" customHeight="1" x14ac:dyDescent="0.2">
      <c r="A12" s="54">
        <v>10</v>
      </c>
      <c r="B12" s="55"/>
      <c r="C12" s="55"/>
      <c r="D12" s="56">
        <v>500000</v>
      </c>
      <c r="E12" s="55"/>
      <c r="F12" s="55"/>
      <c r="H12" s="54">
        <v>45</v>
      </c>
      <c r="I12" s="55"/>
      <c r="J12" s="55"/>
      <c r="K12" s="56"/>
      <c r="L12" s="56">
        <v>123000</v>
      </c>
      <c r="M12" s="55"/>
    </row>
    <row r="13" spans="1:15" ht="18.95" customHeight="1" x14ac:dyDescent="0.2">
      <c r="A13" s="54">
        <v>11</v>
      </c>
      <c r="B13" s="55"/>
      <c r="C13" s="55"/>
      <c r="D13" s="55"/>
      <c r="E13" s="55"/>
      <c r="F13" s="56">
        <v>600000</v>
      </c>
      <c r="H13" s="54">
        <v>46</v>
      </c>
      <c r="I13" s="55"/>
      <c r="J13" s="55"/>
      <c r="K13" s="56">
        <v>700000</v>
      </c>
      <c r="L13" s="55"/>
      <c r="M13" s="55"/>
    </row>
    <row r="14" spans="1:15" ht="18.95" customHeight="1" x14ac:dyDescent="0.2">
      <c r="A14" s="54">
        <v>12</v>
      </c>
      <c r="B14" s="55"/>
      <c r="C14" s="55"/>
      <c r="D14" s="55"/>
      <c r="E14" s="56">
        <v>1000000</v>
      </c>
      <c r="F14" s="55"/>
      <c r="H14" s="54">
        <v>47</v>
      </c>
      <c r="I14" s="55"/>
      <c r="J14" s="55"/>
      <c r="K14" s="55"/>
      <c r="L14" s="56">
        <v>500000</v>
      </c>
      <c r="M14" s="55"/>
    </row>
    <row r="15" spans="1:15" ht="18.95" customHeight="1" x14ac:dyDescent="0.2">
      <c r="A15" s="54">
        <v>13</v>
      </c>
      <c r="B15" s="55"/>
      <c r="C15" s="55">
        <v>200000</v>
      </c>
      <c r="D15" s="55"/>
      <c r="E15" s="55"/>
      <c r="F15" s="55"/>
      <c r="H15" s="54">
        <v>48</v>
      </c>
      <c r="I15" s="55"/>
      <c r="J15" s="55"/>
      <c r="K15" s="55"/>
      <c r="L15" s="55"/>
      <c r="M15" s="56">
        <v>600000</v>
      </c>
    </row>
    <row r="16" spans="1:15" ht="18.95" customHeight="1" x14ac:dyDescent="0.2">
      <c r="A16" s="54">
        <v>14</v>
      </c>
      <c r="B16" s="55"/>
      <c r="C16" s="55">
        <v>270000</v>
      </c>
      <c r="D16" s="55"/>
      <c r="E16" s="55"/>
      <c r="F16" s="55"/>
      <c r="H16" s="54">
        <v>49</v>
      </c>
      <c r="I16" s="55"/>
      <c r="J16" s="55"/>
      <c r="K16" s="55"/>
      <c r="L16" s="56">
        <v>100000</v>
      </c>
      <c r="M16" s="55"/>
    </row>
    <row r="17" spans="1:13" ht="18.95" customHeight="1" x14ac:dyDescent="0.2">
      <c r="A17" s="54">
        <v>15</v>
      </c>
      <c r="B17" s="55"/>
      <c r="C17" s="55"/>
      <c r="D17" s="55">
        <v>1200000</v>
      </c>
      <c r="E17" s="55"/>
      <c r="F17" s="55"/>
      <c r="H17" s="54">
        <v>50</v>
      </c>
      <c r="I17" s="55"/>
      <c r="J17" s="55"/>
      <c r="K17" s="55"/>
      <c r="L17" s="55"/>
      <c r="M17" s="56">
        <v>600000</v>
      </c>
    </row>
    <row r="18" spans="1:13" ht="18.95" customHeight="1" x14ac:dyDescent="0.2">
      <c r="A18" s="54">
        <v>16</v>
      </c>
      <c r="B18" s="55"/>
      <c r="C18" s="55"/>
      <c r="D18" s="55"/>
      <c r="E18" s="55"/>
      <c r="F18" s="56">
        <v>100000</v>
      </c>
      <c r="H18" s="54">
        <v>51</v>
      </c>
      <c r="I18" s="55"/>
      <c r="J18" s="56">
        <v>820000</v>
      </c>
      <c r="K18" s="55"/>
      <c r="L18" s="55"/>
      <c r="M18" s="55"/>
    </row>
    <row r="19" spans="1:13" ht="18.95" customHeight="1" x14ac:dyDescent="0.2">
      <c r="A19" s="54">
        <v>17</v>
      </c>
      <c r="B19" s="55"/>
      <c r="C19" s="55"/>
      <c r="D19" s="55"/>
      <c r="E19" s="55">
        <v>160000</v>
      </c>
      <c r="F19" s="55"/>
      <c r="H19" s="54">
        <v>52</v>
      </c>
      <c r="I19" s="55"/>
      <c r="J19" s="55"/>
      <c r="K19" s="56">
        <v>615000</v>
      </c>
      <c r="L19" s="55"/>
      <c r="M19" s="55"/>
    </row>
    <row r="20" spans="1:13" ht="18.95" customHeight="1" x14ac:dyDescent="0.2">
      <c r="A20" s="54">
        <v>18</v>
      </c>
      <c r="B20" s="55"/>
      <c r="C20" s="55"/>
      <c r="D20" s="55"/>
      <c r="E20" s="55"/>
      <c r="F20" s="55">
        <v>800000</v>
      </c>
      <c r="H20" s="54">
        <v>53</v>
      </c>
      <c r="I20" s="55"/>
      <c r="J20" s="55"/>
      <c r="K20" s="55"/>
      <c r="L20" s="56">
        <v>160000</v>
      </c>
      <c r="M20" s="55"/>
    </row>
    <row r="21" spans="1:13" ht="18.95" customHeight="1" x14ac:dyDescent="0.2">
      <c r="A21" s="54">
        <v>19</v>
      </c>
      <c r="B21" s="55"/>
      <c r="C21" s="55"/>
      <c r="D21" s="56">
        <v>500000</v>
      </c>
      <c r="E21" s="55"/>
      <c r="F21" s="55"/>
      <c r="H21" s="54">
        <v>54</v>
      </c>
      <c r="I21" s="55"/>
      <c r="J21" s="55"/>
      <c r="K21" s="56">
        <v>600000</v>
      </c>
      <c r="L21" s="55"/>
      <c r="M21" s="55"/>
    </row>
    <row r="22" spans="1:13" ht="18.95" customHeight="1" x14ac:dyDescent="0.2">
      <c r="A22" s="54">
        <v>20</v>
      </c>
      <c r="B22" s="55"/>
      <c r="C22" s="55"/>
      <c r="D22" s="55"/>
      <c r="E22" s="55"/>
      <c r="F22" s="56">
        <v>500000</v>
      </c>
      <c r="H22" s="54">
        <v>55</v>
      </c>
      <c r="I22" s="55"/>
      <c r="J22" s="56">
        <v>1000000</v>
      </c>
      <c r="K22" s="55"/>
      <c r="L22" s="55"/>
      <c r="M22" s="56"/>
    </row>
    <row r="23" spans="1:13" ht="18.95" customHeight="1" x14ac:dyDescent="0.2">
      <c r="A23" s="54">
        <v>21</v>
      </c>
      <c r="B23" s="55"/>
      <c r="C23" s="55"/>
      <c r="D23" s="55"/>
      <c r="E23" s="55"/>
      <c r="F23" s="56">
        <v>1000000</v>
      </c>
      <c r="H23" s="54">
        <v>56</v>
      </c>
      <c r="I23" s="55"/>
      <c r="J23" s="56">
        <v>1000000</v>
      </c>
      <c r="K23" s="55"/>
      <c r="L23" s="55"/>
      <c r="M23" s="56"/>
    </row>
    <row r="24" spans="1:13" ht="18.95" customHeight="1" x14ac:dyDescent="0.2">
      <c r="A24" s="54">
        <v>22</v>
      </c>
      <c r="B24" s="55"/>
      <c r="C24" s="55"/>
      <c r="D24" s="55">
        <v>500000</v>
      </c>
      <c r="E24" s="55"/>
      <c r="F24" s="55"/>
      <c r="H24" s="54">
        <v>57</v>
      </c>
      <c r="I24" s="55"/>
      <c r="J24" s="56">
        <v>1000000</v>
      </c>
      <c r="K24" s="55"/>
      <c r="L24" s="55"/>
      <c r="M24" s="55"/>
    </row>
    <row r="25" spans="1:13" ht="18.95" customHeight="1" x14ac:dyDescent="0.2">
      <c r="A25" s="54">
        <v>23</v>
      </c>
      <c r="B25" s="55"/>
      <c r="C25" s="55"/>
      <c r="D25" s="55"/>
      <c r="E25" s="56">
        <v>1000000</v>
      </c>
      <c r="F25" s="55"/>
      <c r="H25" s="54">
        <v>58</v>
      </c>
      <c r="I25" s="55"/>
      <c r="J25" s="55"/>
      <c r="K25" s="56">
        <v>615000</v>
      </c>
      <c r="L25" s="55"/>
      <c r="M25" s="55"/>
    </row>
    <row r="26" spans="1:13" ht="18.95" customHeight="1" x14ac:dyDescent="0.2">
      <c r="A26" s="54">
        <v>24</v>
      </c>
      <c r="B26" s="55"/>
      <c r="C26" s="56">
        <v>2600000</v>
      </c>
      <c r="D26" s="55"/>
      <c r="E26" s="55"/>
      <c r="F26" s="55"/>
      <c r="H26" s="54">
        <v>59</v>
      </c>
      <c r="I26" s="55"/>
      <c r="J26" s="56">
        <v>410000</v>
      </c>
      <c r="K26" s="55"/>
      <c r="L26" s="55"/>
      <c r="M26" s="55"/>
    </row>
    <row r="27" spans="1:13" ht="18.95" customHeight="1" x14ac:dyDescent="0.2">
      <c r="A27" s="54">
        <v>25</v>
      </c>
      <c r="B27" s="55"/>
      <c r="C27" s="55"/>
      <c r="D27" s="55"/>
      <c r="E27" s="56">
        <v>700000</v>
      </c>
      <c r="F27" s="55"/>
      <c r="H27" s="54">
        <v>60</v>
      </c>
      <c r="I27" s="55"/>
      <c r="J27" s="55"/>
      <c r="K27" s="56">
        <v>410000</v>
      </c>
      <c r="L27" s="55"/>
      <c r="M27" s="55"/>
    </row>
    <row r="28" spans="1:13" ht="18.95" customHeight="1" x14ac:dyDescent="0.2">
      <c r="A28" s="54">
        <v>26</v>
      </c>
      <c r="B28" s="55"/>
      <c r="C28" s="55"/>
      <c r="D28" s="55"/>
      <c r="E28" s="55"/>
      <c r="F28" s="56">
        <v>2600000</v>
      </c>
      <c r="H28" s="54">
        <v>61</v>
      </c>
      <c r="I28" s="55"/>
      <c r="J28" s="55"/>
      <c r="K28" s="56"/>
      <c r="L28" s="56">
        <v>1500000</v>
      </c>
      <c r="M28" s="56"/>
    </row>
    <row r="29" spans="1:13" ht="18.95" customHeight="1" x14ac:dyDescent="0.2">
      <c r="A29" s="54">
        <v>27</v>
      </c>
      <c r="B29" s="55"/>
      <c r="C29" s="55"/>
      <c r="D29" s="55"/>
      <c r="E29" s="55"/>
      <c r="F29" s="56">
        <v>2600000</v>
      </c>
      <c r="H29" s="54">
        <v>62</v>
      </c>
      <c r="I29" s="55">
        <v>2500000</v>
      </c>
      <c r="J29" s="55"/>
      <c r="K29" s="55"/>
      <c r="L29" s="55"/>
      <c r="M29" s="56"/>
    </row>
    <row r="30" spans="1:13" ht="18.95" customHeight="1" x14ac:dyDescent="0.2">
      <c r="A30" s="54">
        <v>28</v>
      </c>
      <c r="B30" s="56">
        <v>5200000</v>
      </c>
      <c r="C30" s="55"/>
      <c r="D30" s="55"/>
      <c r="E30" s="55"/>
      <c r="F30" s="55"/>
      <c r="H30" s="54">
        <v>63</v>
      </c>
      <c r="I30" s="56">
        <v>200000</v>
      </c>
      <c r="J30" s="55"/>
      <c r="K30" s="55"/>
      <c r="L30" s="55"/>
      <c r="M30" s="55"/>
    </row>
    <row r="31" spans="1:13" ht="18.95" customHeight="1" x14ac:dyDescent="0.2">
      <c r="A31" s="54">
        <v>29</v>
      </c>
      <c r="B31" s="55"/>
      <c r="C31" s="55">
        <v>600000</v>
      </c>
      <c r="D31" s="55"/>
      <c r="E31" s="55"/>
      <c r="F31" s="55"/>
      <c r="H31" s="54">
        <v>64</v>
      </c>
      <c r="I31" s="55"/>
      <c r="J31" s="55"/>
      <c r="K31" s="56">
        <v>500000</v>
      </c>
      <c r="L31" s="55"/>
      <c r="M31" s="55"/>
    </row>
    <row r="32" spans="1:13" ht="18.95" customHeight="1" x14ac:dyDescent="0.2">
      <c r="A32" s="54">
        <v>30</v>
      </c>
      <c r="B32" s="55"/>
      <c r="C32" s="55"/>
      <c r="D32" s="55">
        <v>2600000</v>
      </c>
      <c r="E32" s="55"/>
      <c r="F32" s="55"/>
      <c r="H32" s="54">
        <v>65</v>
      </c>
      <c r="I32" s="55"/>
      <c r="J32" s="55"/>
      <c r="K32" s="55"/>
      <c r="L32" s="55"/>
      <c r="M32" s="55">
        <v>500000</v>
      </c>
    </row>
    <row r="33" spans="1:13" ht="18.95" customHeight="1" x14ac:dyDescent="0.2">
      <c r="A33" s="54">
        <v>31</v>
      </c>
      <c r="B33" s="54"/>
      <c r="C33" s="54"/>
      <c r="D33" s="58">
        <v>700000</v>
      </c>
      <c r="E33" s="54"/>
      <c r="F33" s="54"/>
      <c r="H33" s="54">
        <v>66</v>
      </c>
      <c r="I33" s="54"/>
      <c r="J33" s="54"/>
      <c r="K33" s="58"/>
      <c r="L33" s="56">
        <v>1000000</v>
      </c>
      <c r="M33" s="54"/>
    </row>
    <row r="34" spans="1:13" ht="18.95" customHeight="1" x14ac:dyDescent="0.2">
      <c r="A34" s="54">
        <v>32</v>
      </c>
      <c r="B34" s="54"/>
      <c r="C34" s="58">
        <v>40000</v>
      </c>
      <c r="D34" s="54"/>
      <c r="E34" s="54"/>
      <c r="F34" s="54"/>
      <c r="H34" s="54">
        <v>67</v>
      </c>
      <c r="I34" s="56">
        <v>100000</v>
      </c>
      <c r="J34" s="58"/>
      <c r="K34" s="54"/>
      <c r="L34" s="54"/>
      <c r="M34" s="54"/>
    </row>
    <row r="35" spans="1:13" ht="18.95" customHeight="1" x14ac:dyDescent="0.2">
      <c r="A35" s="54">
        <v>33</v>
      </c>
      <c r="B35" s="54"/>
      <c r="C35" s="54"/>
      <c r="D35" s="56">
        <v>3200000</v>
      </c>
      <c r="E35" s="54"/>
      <c r="F35" s="54"/>
      <c r="H35" s="54">
        <v>68</v>
      </c>
      <c r="I35" s="54"/>
      <c r="J35" s="56">
        <v>700000</v>
      </c>
      <c r="K35" s="56"/>
      <c r="L35" s="54"/>
      <c r="M35" s="54"/>
    </row>
    <row r="36" spans="1:13" ht="18.95" customHeight="1" x14ac:dyDescent="0.2">
      <c r="A36" s="54">
        <v>34</v>
      </c>
      <c r="B36" s="54"/>
      <c r="C36" s="56">
        <v>70000</v>
      </c>
      <c r="D36" s="54"/>
      <c r="E36" s="54"/>
      <c r="F36" s="54"/>
      <c r="H36" s="54">
        <v>69</v>
      </c>
      <c r="I36" s="54"/>
      <c r="J36" s="56"/>
      <c r="K36" s="56">
        <v>150000</v>
      </c>
      <c r="L36" s="54"/>
      <c r="M36" s="54"/>
    </row>
    <row r="37" spans="1:13" ht="18.95" customHeight="1" x14ac:dyDescent="0.2">
      <c r="A37" s="57">
        <v>35</v>
      </c>
      <c r="B37" s="57"/>
      <c r="C37" s="57"/>
      <c r="D37" s="57"/>
      <c r="E37" s="57"/>
      <c r="F37" s="59">
        <v>8300000</v>
      </c>
      <c r="H37" s="57">
        <v>70</v>
      </c>
      <c r="I37" s="57"/>
      <c r="J37" s="59">
        <v>650000</v>
      </c>
      <c r="K37" s="57"/>
      <c r="L37" s="57"/>
      <c r="M37" s="59"/>
    </row>
    <row r="38" spans="1:13" ht="20.100000000000001" customHeight="1" x14ac:dyDescent="0.2">
      <c r="A38" s="60" t="s">
        <v>16</v>
      </c>
      <c r="B38" s="61">
        <f>SUM(B3:B37)</f>
        <v>5600000</v>
      </c>
      <c r="C38" s="61">
        <f>SUM(C3:C37)</f>
        <v>4280000</v>
      </c>
      <c r="D38" s="61">
        <f>SUM(D3:D37)</f>
        <v>13300000</v>
      </c>
      <c r="E38" s="61">
        <f>SUM(E3:E37)</f>
        <v>5010000</v>
      </c>
      <c r="F38" s="61">
        <f>SUM(F3:F37)</f>
        <v>16500000</v>
      </c>
      <c r="H38" s="60" t="s">
        <v>16</v>
      </c>
      <c r="I38" s="61">
        <f>SUM(I3:I37)</f>
        <v>3800000</v>
      </c>
      <c r="J38" s="61">
        <f>SUM(J3:J37)</f>
        <v>12110000</v>
      </c>
      <c r="K38" s="61">
        <f>SUM(K3:K37)</f>
        <v>4890000</v>
      </c>
      <c r="L38" s="61">
        <f>SUM(L3:L37)</f>
        <v>4133000</v>
      </c>
      <c r="M38" s="61">
        <f>SUM(M3:M37)</f>
        <v>4200000</v>
      </c>
    </row>
    <row r="39" spans="1:13" ht="20.100000000000001" customHeight="1" x14ac:dyDescent="0.2"/>
    <row r="40" spans="1:13" ht="20.100000000000001" customHeight="1" x14ac:dyDescent="0.2">
      <c r="A40" s="51"/>
      <c r="B40" s="221" t="s">
        <v>60</v>
      </c>
      <c r="C40" s="221"/>
      <c r="D40" s="221"/>
      <c r="E40" s="221"/>
      <c r="F40" s="221"/>
      <c r="H40" s="51"/>
      <c r="I40" s="221" t="s">
        <v>60</v>
      </c>
      <c r="J40" s="221"/>
      <c r="K40" s="221"/>
      <c r="L40" s="221"/>
      <c r="M40" s="221"/>
    </row>
    <row r="41" spans="1:13" ht="20.100000000000001" customHeight="1" x14ac:dyDescent="0.45">
      <c r="A41" s="52" t="s">
        <v>59</v>
      </c>
      <c r="B41" s="53">
        <v>61</v>
      </c>
      <c r="C41" s="53">
        <v>62</v>
      </c>
      <c r="D41" s="53">
        <v>63</v>
      </c>
      <c r="E41" s="53">
        <v>64</v>
      </c>
      <c r="F41" s="53">
        <v>65</v>
      </c>
      <c r="H41" s="52" t="s">
        <v>59</v>
      </c>
      <c r="I41" s="53">
        <v>61</v>
      </c>
      <c r="J41" s="53">
        <v>62</v>
      </c>
      <c r="K41" s="53">
        <v>63</v>
      </c>
      <c r="L41" s="53">
        <v>64</v>
      </c>
      <c r="M41" s="53">
        <v>65</v>
      </c>
    </row>
    <row r="42" spans="1:13" ht="20.100000000000001" customHeight="1" x14ac:dyDescent="0.2">
      <c r="A42" s="54">
        <v>71</v>
      </c>
      <c r="B42" s="55"/>
      <c r="C42" s="55"/>
      <c r="D42" s="56"/>
      <c r="E42" s="55"/>
      <c r="F42" s="56">
        <v>300000</v>
      </c>
      <c r="H42" s="54">
        <v>106</v>
      </c>
      <c r="I42" s="55"/>
      <c r="J42" s="55"/>
      <c r="K42" s="56">
        <v>400000</v>
      </c>
      <c r="L42" s="55"/>
      <c r="M42" s="55"/>
    </row>
    <row r="43" spans="1:13" ht="20.100000000000001" customHeight="1" x14ac:dyDescent="0.2">
      <c r="A43" s="54">
        <v>72</v>
      </c>
      <c r="B43" s="56">
        <v>7200000</v>
      </c>
      <c r="C43" s="55"/>
      <c r="D43" s="55"/>
      <c r="E43" s="56"/>
      <c r="F43" s="56"/>
      <c r="H43" s="54">
        <v>107</v>
      </c>
      <c r="I43" s="55">
        <v>1000000</v>
      </c>
      <c r="J43" s="55"/>
      <c r="K43" s="55"/>
      <c r="L43" s="56"/>
      <c r="M43" s="56"/>
    </row>
    <row r="44" spans="1:13" ht="20.100000000000001" customHeight="1" x14ac:dyDescent="0.2">
      <c r="A44" s="54">
        <v>73</v>
      </c>
      <c r="B44" s="55"/>
      <c r="C44" s="56">
        <v>2000000</v>
      </c>
      <c r="D44" s="56"/>
      <c r="E44" s="55"/>
      <c r="F44" s="55"/>
      <c r="H44" s="54">
        <v>108</v>
      </c>
      <c r="I44" s="55">
        <v>1500000</v>
      </c>
      <c r="J44" s="55"/>
      <c r="K44" s="56"/>
      <c r="L44" s="55"/>
      <c r="M44" s="55"/>
    </row>
    <row r="45" spans="1:13" ht="20.100000000000001" customHeight="1" x14ac:dyDescent="0.2">
      <c r="A45" s="54">
        <v>74</v>
      </c>
      <c r="B45" s="56">
        <v>3000000</v>
      </c>
      <c r="C45" s="55"/>
      <c r="D45" s="55"/>
      <c r="E45" s="55"/>
      <c r="F45" s="56"/>
      <c r="H45" s="54">
        <v>109</v>
      </c>
      <c r="I45" s="55"/>
      <c r="J45" s="55"/>
      <c r="K45" s="55">
        <v>1300000</v>
      </c>
      <c r="L45" s="55"/>
      <c r="M45" s="56"/>
    </row>
    <row r="46" spans="1:13" ht="20.100000000000001" customHeight="1" x14ac:dyDescent="0.2">
      <c r="A46" s="54">
        <v>75</v>
      </c>
      <c r="B46" s="56"/>
      <c r="C46" s="55"/>
      <c r="D46" s="56">
        <v>500000</v>
      </c>
      <c r="E46" s="55"/>
      <c r="F46" s="55"/>
      <c r="H46" s="54">
        <v>110</v>
      </c>
      <c r="I46" s="56"/>
      <c r="J46" s="55"/>
      <c r="K46" s="55"/>
      <c r="L46" s="55">
        <v>100000</v>
      </c>
      <c r="M46" s="55"/>
    </row>
    <row r="47" spans="1:13" ht="20.100000000000001" customHeight="1" x14ac:dyDescent="0.2">
      <c r="A47" s="54">
        <v>76</v>
      </c>
      <c r="B47" s="55"/>
      <c r="C47" s="55"/>
      <c r="D47" s="56">
        <v>500000</v>
      </c>
      <c r="E47" s="55">
        <v>500000</v>
      </c>
      <c r="F47" s="55">
        <v>500000</v>
      </c>
      <c r="H47" s="54">
        <v>111</v>
      </c>
      <c r="I47" s="55"/>
      <c r="J47" s="55">
        <v>1000000</v>
      </c>
      <c r="K47" s="55"/>
      <c r="L47" s="55"/>
      <c r="M47" s="55"/>
    </row>
    <row r="48" spans="1:13" ht="20.100000000000001" customHeight="1" x14ac:dyDescent="0.2">
      <c r="A48" s="54">
        <v>77</v>
      </c>
      <c r="B48" s="55"/>
      <c r="C48" s="55"/>
      <c r="D48" s="55">
        <v>500000</v>
      </c>
      <c r="E48" s="55">
        <v>500000</v>
      </c>
      <c r="F48" s="55">
        <v>500000</v>
      </c>
      <c r="H48" s="54">
        <v>112</v>
      </c>
      <c r="I48" s="55"/>
      <c r="J48" s="55"/>
      <c r="K48" s="56">
        <v>1000000</v>
      </c>
      <c r="L48" s="55"/>
      <c r="M48" s="55"/>
    </row>
    <row r="49" spans="1:13" ht="20.100000000000001" customHeight="1" x14ac:dyDescent="0.2">
      <c r="A49" s="54">
        <v>78</v>
      </c>
      <c r="B49" s="55"/>
      <c r="C49" s="55"/>
      <c r="D49" s="56"/>
      <c r="E49" s="55">
        <v>500000</v>
      </c>
      <c r="F49" s="55"/>
      <c r="H49" s="54">
        <v>113</v>
      </c>
      <c r="I49" s="55"/>
      <c r="J49" s="55"/>
      <c r="K49" s="56"/>
      <c r="L49" s="56">
        <v>1000000</v>
      </c>
      <c r="M49" s="55"/>
    </row>
    <row r="50" spans="1:13" ht="20.100000000000001" customHeight="1" x14ac:dyDescent="0.2">
      <c r="A50" s="54">
        <v>79</v>
      </c>
      <c r="B50" s="55"/>
      <c r="C50" s="55"/>
      <c r="D50" s="55"/>
      <c r="E50" s="56"/>
      <c r="F50" s="55">
        <v>1200000</v>
      </c>
      <c r="H50" s="54">
        <v>114</v>
      </c>
      <c r="I50" s="55"/>
      <c r="J50" s="55"/>
      <c r="K50" s="56">
        <v>200000</v>
      </c>
      <c r="L50" s="56"/>
      <c r="M50" s="55"/>
    </row>
    <row r="51" spans="1:13" ht="20.100000000000001" customHeight="1" x14ac:dyDescent="0.2">
      <c r="A51" s="54">
        <v>80</v>
      </c>
      <c r="B51" s="55"/>
      <c r="C51" s="55"/>
      <c r="D51" s="56"/>
      <c r="E51" s="55"/>
      <c r="F51" s="55">
        <v>500000</v>
      </c>
      <c r="H51" s="54">
        <v>115</v>
      </c>
      <c r="I51" s="56">
        <v>1500000</v>
      </c>
      <c r="J51" s="55"/>
      <c r="K51" s="56"/>
      <c r="L51" s="55"/>
      <c r="M51" s="55"/>
    </row>
    <row r="52" spans="1:13" ht="20.100000000000001" customHeight="1" x14ac:dyDescent="0.2">
      <c r="A52" s="54">
        <v>81</v>
      </c>
      <c r="B52" s="55"/>
      <c r="C52" s="55"/>
      <c r="D52" s="55"/>
      <c r="E52" s="55"/>
      <c r="F52" s="55">
        <v>150000</v>
      </c>
      <c r="H52" s="54">
        <v>116</v>
      </c>
      <c r="I52" s="55"/>
      <c r="J52" s="55"/>
      <c r="K52" s="55"/>
      <c r="L52" s="55"/>
      <c r="M52" s="55">
        <v>7000000</v>
      </c>
    </row>
    <row r="53" spans="1:13" ht="20.100000000000001" customHeight="1" x14ac:dyDescent="0.2">
      <c r="A53" s="54">
        <v>82</v>
      </c>
      <c r="B53" s="55"/>
      <c r="C53" s="55"/>
      <c r="D53" s="55"/>
      <c r="E53" s="56">
        <v>2500000</v>
      </c>
      <c r="F53" s="55"/>
      <c r="H53" s="54">
        <v>117</v>
      </c>
      <c r="I53" s="55"/>
      <c r="J53" s="55"/>
      <c r="K53" s="55">
        <v>900000</v>
      </c>
      <c r="L53" s="55"/>
      <c r="M53" s="55"/>
    </row>
    <row r="54" spans="1:13" ht="20.100000000000001" customHeight="1" x14ac:dyDescent="0.2">
      <c r="A54" s="54">
        <v>83</v>
      </c>
      <c r="B54" s="55"/>
      <c r="C54" s="55"/>
      <c r="D54" s="55"/>
      <c r="E54" s="55"/>
      <c r="F54" s="56">
        <v>1170000</v>
      </c>
      <c r="H54" s="54">
        <v>118</v>
      </c>
      <c r="I54" s="55"/>
      <c r="J54" s="55">
        <v>1500000</v>
      </c>
      <c r="K54" s="55"/>
      <c r="L54" s="55"/>
      <c r="M54" s="55"/>
    </row>
    <row r="55" spans="1:13" ht="20.100000000000001" customHeight="1" x14ac:dyDescent="0.2">
      <c r="A55" s="54">
        <v>84</v>
      </c>
      <c r="B55" s="55"/>
      <c r="C55" s="55"/>
      <c r="D55" s="55"/>
      <c r="E55" s="56">
        <v>500000</v>
      </c>
      <c r="F55" s="55"/>
      <c r="H55" s="54">
        <v>119</v>
      </c>
      <c r="I55" s="55"/>
      <c r="J55" s="55"/>
      <c r="K55" s="55">
        <v>100000</v>
      </c>
      <c r="L55" s="55"/>
      <c r="M55" s="55"/>
    </row>
    <row r="56" spans="1:13" ht="20.100000000000001" customHeight="1" x14ac:dyDescent="0.2">
      <c r="A56" s="54">
        <v>85</v>
      </c>
      <c r="B56" s="56"/>
      <c r="C56" s="55"/>
      <c r="D56" s="55"/>
      <c r="E56" s="55"/>
      <c r="F56" s="56">
        <v>500000</v>
      </c>
      <c r="H56" s="54">
        <v>120</v>
      </c>
      <c r="I56" s="56"/>
      <c r="J56" s="55"/>
      <c r="K56" s="55">
        <v>500000</v>
      </c>
      <c r="L56" s="55">
        <v>500000</v>
      </c>
      <c r="M56" s="55">
        <v>500000</v>
      </c>
    </row>
    <row r="57" spans="1:13" ht="20.100000000000001" customHeight="1" x14ac:dyDescent="0.2">
      <c r="A57" s="54">
        <v>86</v>
      </c>
      <c r="B57" s="55"/>
      <c r="C57" s="55"/>
      <c r="D57" s="55"/>
      <c r="E57" s="55">
        <v>2500000</v>
      </c>
      <c r="F57" s="55"/>
      <c r="H57" s="54">
        <v>121</v>
      </c>
      <c r="I57" s="55"/>
      <c r="J57" s="55"/>
      <c r="K57" s="55">
        <v>90000</v>
      </c>
      <c r="L57" s="55"/>
      <c r="M57" s="55"/>
    </row>
    <row r="58" spans="1:13" ht="20.100000000000001" customHeight="1" x14ac:dyDescent="0.2">
      <c r="A58" s="54">
        <v>87</v>
      </c>
      <c r="B58" s="55"/>
      <c r="C58" s="55">
        <v>500000</v>
      </c>
      <c r="D58" s="55"/>
      <c r="E58" s="55"/>
      <c r="F58" s="55"/>
      <c r="H58" s="54">
        <v>122</v>
      </c>
      <c r="I58" s="55"/>
      <c r="J58" s="55"/>
      <c r="K58" s="55"/>
      <c r="L58" s="55">
        <v>2800000</v>
      </c>
      <c r="M58" s="55"/>
    </row>
    <row r="59" spans="1:13" ht="20.100000000000001" customHeight="1" x14ac:dyDescent="0.2">
      <c r="A59" s="54">
        <v>88</v>
      </c>
      <c r="B59" s="55"/>
      <c r="C59" s="55">
        <v>60000</v>
      </c>
      <c r="D59" s="55"/>
      <c r="E59" s="55"/>
      <c r="F59" s="55"/>
      <c r="H59" s="54">
        <v>123</v>
      </c>
      <c r="I59" s="55"/>
      <c r="J59" s="55"/>
      <c r="K59" s="55">
        <v>2000000</v>
      </c>
      <c r="L59" s="55"/>
      <c r="M59" s="55"/>
    </row>
    <row r="60" spans="1:13" ht="20.100000000000001" customHeight="1" x14ac:dyDescent="0.2">
      <c r="A60" s="54">
        <v>89</v>
      </c>
      <c r="B60" s="55"/>
      <c r="C60" s="55"/>
      <c r="D60" s="56"/>
      <c r="E60" s="56">
        <v>1000000</v>
      </c>
      <c r="F60" s="55"/>
      <c r="H60" s="54">
        <v>124</v>
      </c>
      <c r="I60" s="55"/>
      <c r="J60" s="55"/>
      <c r="K60" s="56"/>
      <c r="L60" s="55">
        <v>1100000</v>
      </c>
      <c r="M60" s="55"/>
    </row>
    <row r="61" spans="1:13" ht="20.100000000000001" customHeight="1" x14ac:dyDescent="0.2">
      <c r="A61" s="54">
        <v>90</v>
      </c>
      <c r="B61" s="55"/>
      <c r="C61" s="55"/>
      <c r="D61" s="55">
        <v>1200000</v>
      </c>
      <c r="E61" s="55"/>
      <c r="F61" s="56"/>
      <c r="H61" s="54">
        <v>125</v>
      </c>
      <c r="I61" s="55"/>
      <c r="J61" s="55"/>
      <c r="K61" s="55"/>
      <c r="L61" s="55"/>
      <c r="M61" s="56">
        <v>500000</v>
      </c>
    </row>
    <row r="62" spans="1:13" ht="20.100000000000001" customHeight="1" x14ac:dyDescent="0.2">
      <c r="A62" s="54">
        <v>91</v>
      </c>
      <c r="B62" s="55"/>
      <c r="C62" s="55"/>
      <c r="D62" s="55"/>
      <c r="E62" s="55"/>
      <c r="F62" s="56">
        <v>100000</v>
      </c>
      <c r="H62" s="54">
        <v>126</v>
      </c>
      <c r="I62" s="55"/>
      <c r="J62" s="55"/>
      <c r="K62" s="55"/>
      <c r="L62" s="55"/>
      <c r="M62" s="56">
        <v>3000000</v>
      </c>
    </row>
    <row r="63" spans="1:13" ht="20.100000000000001" customHeight="1" x14ac:dyDescent="0.2">
      <c r="A63" s="54">
        <v>92</v>
      </c>
      <c r="B63" s="55"/>
      <c r="C63" s="55"/>
      <c r="D63" s="55"/>
      <c r="E63" s="55"/>
      <c r="F63" s="56">
        <v>2500000</v>
      </c>
      <c r="H63" s="54">
        <v>127</v>
      </c>
      <c r="I63" s="55"/>
      <c r="J63" s="55"/>
      <c r="K63" s="55"/>
      <c r="L63" s="55"/>
      <c r="M63" s="55">
        <v>500000</v>
      </c>
    </row>
    <row r="64" spans="1:13" ht="20.100000000000001" customHeight="1" x14ac:dyDescent="0.2">
      <c r="A64" s="54">
        <v>93</v>
      </c>
      <c r="B64" s="55">
        <v>150000</v>
      </c>
      <c r="C64" s="55"/>
      <c r="D64" s="55"/>
      <c r="E64" s="55"/>
      <c r="F64" s="55"/>
      <c r="H64" s="54">
        <v>128</v>
      </c>
      <c r="I64" s="55"/>
      <c r="J64" s="55"/>
      <c r="K64" s="55"/>
      <c r="L64" s="55">
        <v>300000</v>
      </c>
      <c r="M64" s="55"/>
    </row>
    <row r="65" spans="1:13" ht="20.100000000000001" customHeight="1" x14ac:dyDescent="0.2">
      <c r="A65" s="54">
        <v>94</v>
      </c>
      <c r="B65" s="55"/>
      <c r="C65" s="56"/>
      <c r="D65" s="55"/>
      <c r="E65" s="55"/>
      <c r="F65" s="55">
        <v>1000000</v>
      </c>
      <c r="H65" s="54">
        <v>129</v>
      </c>
      <c r="I65" s="55"/>
      <c r="J65" s="56"/>
      <c r="K65" s="55"/>
      <c r="L65" s="55">
        <v>300000</v>
      </c>
      <c r="M65" s="55"/>
    </row>
    <row r="66" spans="1:13" x14ac:dyDescent="0.2">
      <c r="A66" s="54">
        <v>95</v>
      </c>
      <c r="B66" s="55"/>
      <c r="C66" s="55">
        <v>600000</v>
      </c>
      <c r="D66" s="55"/>
      <c r="E66" s="55"/>
      <c r="F66" s="55"/>
      <c r="H66" s="54">
        <v>130</v>
      </c>
      <c r="I66" s="55"/>
      <c r="J66" s="55"/>
      <c r="K66" s="55"/>
      <c r="L66" s="55"/>
      <c r="M66" s="55">
        <v>350000</v>
      </c>
    </row>
    <row r="67" spans="1:13" x14ac:dyDescent="0.2">
      <c r="A67" s="54">
        <v>96</v>
      </c>
      <c r="B67" s="55"/>
      <c r="C67" s="55"/>
      <c r="D67" s="55"/>
      <c r="E67" s="55">
        <v>500000</v>
      </c>
      <c r="F67" s="56"/>
      <c r="H67" s="54">
        <v>131</v>
      </c>
      <c r="I67" s="55"/>
      <c r="J67" s="55"/>
      <c r="K67" s="55"/>
      <c r="L67" s="55">
        <v>300000</v>
      </c>
      <c r="M67" s="56"/>
    </row>
    <row r="68" spans="1:13" x14ac:dyDescent="0.2">
      <c r="A68" s="54">
        <v>97</v>
      </c>
      <c r="B68" s="55"/>
      <c r="C68" s="55"/>
      <c r="D68" s="55">
        <v>500000</v>
      </c>
      <c r="E68" s="55"/>
      <c r="F68" s="56"/>
      <c r="H68" s="54">
        <v>132</v>
      </c>
      <c r="I68" s="55"/>
      <c r="J68" s="55"/>
      <c r="K68" s="55"/>
      <c r="L68" s="55">
        <v>700000</v>
      </c>
      <c r="M68" s="56"/>
    </row>
    <row r="69" spans="1:13" x14ac:dyDescent="0.2">
      <c r="A69" s="54">
        <v>98</v>
      </c>
      <c r="B69" s="56">
        <v>800000</v>
      </c>
      <c r="C69" s="55"/>
      <c r="D69" s="55"/>
      <c r="E69" s="55"/>
      <c r="F69" s="55"/>
      <c r="H69" s="54">
        <v>133</v>
      </c>
      <c r="I69" s="56"/>
      <c r="J69" s="55"/>
      <c r="K69" s="55">
        <v>150000</v>
      </c>
      <c r="L69" s="55"/>
      <c r="M69" s="55"/>
    </row>
    <row r="70" spans="1:13" x14ac:dyDescent="0.2">
      <c r="A70" s="54">
        <v>99</v>
      </c>
      <c r="B70" s="55"/>
      <c r="C70" s="55"/>
      <c r="D70" s="55"/>
      <c r="E70" s="55"/>
      <c r="F70" s="55">
        <v>500000</v>
      </c>
      <c r="H70" s="54">
        <v>134</v>
      </c>
      <c r="I70" s="55"/>
      <c r="J70" s="55"/>
      <c r="K70" s="55"/>
      <c r="L70" s="55"/>
      <c r="M70" s="55">
        <v>250000</v>
      </c>
    </row>
    <row r="71" spans="1:13" x14ac:dyDescent="0.2">
      <c r="A71" s="54">
        <v>100</v>
      </c>
      <c r="B71" s="55"/>
      <c r="C71" s="55"/>
      <c r="D71" s="55"/>
      <c r="E71" s="55"/>
      <c r="F71" s="55">
        <v>100000</v>
      </c>
      <c r="H71" s="54">
        <v>135</v>
      </c>
      <c r="I71" s="55"/>
      <c r="J71" s="55"/>
      <c r="K71" s="55">
        <v>250000</v>
      </c>
      <c r="L71" s="55"/>
      <c r="M71" s="55"/>
    </row>
    <row r="72" spans="1:13" x14ac:dyDescent="0.2">
      <c r="A72" s="54">
        <v>101</v>
      </c>
      <c r="B72" s="54"/>
      <c r="C72" s="56">
        <v>100000</v>
      </c>
      <c r="D72" s="58"/>
      <c r="E72" s="58"/>
      <c r="F72" s="54"/>
      <c r="H72" s="54">
        <v>136</v>
      </c>
      <c r="I72" s="54"/>
      <c r="J72" s="54"/>
      <c r="K72" s="58">
        <v>800000</v>
      </c>
      <c r="L72" s="58"/>
      <c r="M72" s="54"/>
    </row>
    <row r="73" spans="1:13" x14ac:dyDescent="0.2">
      <c r="A73" s="54">
        <v>102</v>
      </c>
      <c r="B73" s="56">
        <v>2000000</v>
      </c>
      <c r="C73" s="58"/>
      <c r="D73" s="54"/>
      <c r="E73" s="56"/>
      <c r="F73" s="54"/>
      <c r="H73" s="54">
        <v>137</v>
      </c>
      <c r="I73" s="56"/>
      <c r="J73" s="58"/>
      <c r="K73" s="54">
        <v>900000</v>
      </c>
      <c r="L73" s="56"/>
      <c r="M73" s="54"/>
    </row>
    <row r="74" spans="1:13" x14ac:dyDescent="0.2">
      <c r="A74" s="54">
        <v>103</v>
      </c>
      <c r="B74" s="54"/>
      <c r="C74" s="56"/>
      <c r="D74" s="56"/>
      <c r="E74" s="56">
        <v>1500000</v>
      </c>
      <c r="F74" s="54"/>
      <c r="H74" s="54">
        <v>138</v>
      </c>
      <c r="I74" s="54"/>
      <c r="J74" s="56"/>
      <c r="K74" s="56"/>
      <c r="L74" s="54">
        <v>500000</v>
      </c>
      <c r="M74" s="54"/>
    </row>
    <row r="75" spans="1:13" x14ac:dyDescent="0.2">
      <c r="A75" s="54">
        <v>104</v>
      </c>
      <c r="B75" s="56"/>
      <c r="C75" s="56"/>
      <c r="D75" s="58">
        <v>1100000</v>
      </c>
      <c r="E75" s="54"/>
      <c r="F75" s="54"/>
      <c r="H75" s="54"/>
      <c r="I75" s="56"/>
      <c r="J75" s="56"/>
      <c r="K75" s="58"/>
      <c r="L75" s="54"/>
      <c r="M75" s="54"/>
    </row>
    <row r="76" spans="1:13" x14ac:dyDescent="0.2">
      <c r="A76" s="57">
        <v>105</v>
      </c>
      <c r="B76" s="59">
        <v>3000000</v>
      </c>
      <c r="C76" s="62"/>
      <c r="D76" s="57"/>
      <c r="E76" s="57"/>
      <c r="F76" s="59"/>
      <c r="H76" s="57"/>
      <c r="I76" s="57"/>
      <c r="J76" s="62"/>
      <c r="K76" s="57"/>
      <c r="L76" s="57"/>
      <c r="M76" s="59"/>
    </row>
    <row r="77" spans="1:13" x14ac:dyDescent="0.2">
      <c r="A77" s="60" t="s">
        <v>16</v>
      </c>
      <c r="B77" s="61">
        <f>SUM(B42:B76)</f>
        <v>16150000</v>
      </c>
      <c r="C77" s="61">
        <f>SUM(C42:C76)</f>
        <v>3260000</v>
      </c>
      <c r="D77" s="61">
        <f>SUM(D42:D76)</f>
        <v>4300000</v>
      </c>
      <c r="E77" s="61">
        <f>SUM(E42:E76)</f>
        <v>10000000</v>
      </c>
      <c r="F77" s="61">
        <f>SUM(F42:F76)</f>
        <v>9020000</v>
      </c>
      <c r="H77" s="60" t="s">
        <v>16</v>
      </c>
      <c r="I77" s="61">
        <f>SUM(I42:I76)</f>
        <v>4000000</v>
      </c>
      <c r="J77" s="61">
        <f>SUM(J42:J76)</f>
        <v>2500000</v>
      </c>
      <c r="K77" s="61">
        <f>SUM(K42:K76)</f>
        <v>8590000</v>
      </c>
      <c r="L77" s="61">
        <f>SUM(L42:L76)</f>
        <v>7600000</v>
      </c>
      <c r="M77" s="61">
        <f>SUM(M42:M76)</f>
        <v>12100000</v>
      </c>
    </row>
  </sheetData>
  <mergeCells count="4">
    <mergeCell ref="B1:F1"/>
    <mergeCell ref="I1:M1"/>
    <mergeCell ref="B40:F40"/>
    <mergeCell ref="I40:M4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9"/>
  <sheetViews>
    <sheetView topLeftCell="A19" workbookViewId="0">
      <selection activeCell="F44" sqref="F44"/>
    </sheetView>
  </sheetViews>
  <sheetFormatPr defaultRowHeight="14.25" x14ac:dyDescent="0.2"/>
  <cols>
    <col min="1" max="1" width="6.125" customWidth="1"/>
    <col min="2" max="2" width="14.125" customWidth="1"/>
    <col min="3" max="3" width="14.875" customWidth="1"/>
    <col min="4" max="4" width="13.875" customWidth="1"/>
    <col min="5" max="5" width="14.25" customWidth="1"/>
    <col min="6" max="6" width="14.375" customWidth="1"/>
  </cols>
  <sheetData>
    <row r="2" spans="1:6" ht="21" x14ac:dyDescent="0.2">
      <c r="A2" s="222" t="s">
        <v>62</v>
      </c>
      <c r="B2" s="222"/>
      <c r="C2" s="222"/>
      <c r="D2" s="222"/>
      <c r="E2" s="222"/>
      <c r="F2" s="222"/>
    </row>
    <row r="3" spans="1:6" ht="21" x14ac:dyDescent="0.45">
      <c r="A3" s="52" t="s">
        <v>59</v>
      </c>
      <c r="B3" s="53">
        <v>61</v>
      </c>
      <c r="C3" s="53">
        <v>62</v>
      </c>
      <c r="D3" s="53">
        <v>63</v>
      </c>
      <c r="E3" s="53">
        <v>64</v>
      </c>
      <c r="F3" s="53">
        <v>65</v>
      </c>
    </row>
    <row r="4" spans="1:6" x14ac:dyDescent="0.2">
      <c r="A4" s="54">
        <v>1</v>
      </c>
      <c r="B4" s="55"/>
      <c r="C4" s="55"/>
      <c r="D4" s="56"/>
      <c r="E4" s="55">
        <v>6000000</v>
      </c>
      <c r="F4" s="55"/>
    </row>
    <row r="5" spans="1:6" x14ac:dyDescent="0.2">
      <c r="A5" s="54">
        <v>2</v>
      </c>
      <c r="B5" s="55">
        <v>100000</v>
      </c>
      <c r="C5" s="55"/>
      <c r="D5" s="55"/>
      <c r="E5" s="55"/>
      <c r="F5" s="55"/>
    </row>
    <row r="6" spans="1:6" x14ac:dyDescent="0.2">
      <c r="A6" s="54">
        <v>3</v>
      </c>
      <c r="B6" s="55"/>
      <c r="C6" s="55"/>
      <c r="D6" s="56"/>
      <c r="E6" s="55"/>
      <c r="F6" s="56">
        <v>200000</v>
      </c>
    </row>
    <row r="7" spans="1:6" x14ac:dyDescent="0.2">
      <c r="A7" s="54">
        <v>4</v>
      </c>
      <c r="B7" s="55"/>
      <c r="C7" s="55"/>
      <c r="D7" s="55"/>
      <c r="E7" s="55"/>
      <c r="F7" s="56">
        <v>200000</v>
      </c>
    </row>
    <row r="8" spans="1:6" x14ac:dyDescent="0.2">
      <c r="A8" s="54">
        <v>5</v>
      </c>
      <c r="B8" s="56"/>
      <c r="C8" s="55"/>
      <c r="D8" s="55"/>
      <c r="E8" s="55"/>
      <c r="F8" s="55">
        <v>250000</v>
      </c>
    </row>
    <row r="9" spans="1:6" x14ac:dyDescent="0.2">
      <c r="A9" s="54">
        <v>6</v>
      </c>
      <c r="B9" s="55">
        <v>100000</v>
      </c>
      <c r="C9" s="55"/>
      <c r="D9" s="55"/>
      <c r="E9" s="55"/>
      <c r="F9" s="55"/>
    </row>
    <row r="10" spans="1:6" x14ac:dyDescent="0.2">
      <c r="A10" s="54">
        <v>7</v>
      </c>
      <c r="B10" s="55"/>
      <c r="C10" s="55">
        <v>600000</v>
      </c>
      <c r="D10" s="56"/>
      <c r="E10" s="55"/>
      <c r="F10" s="55"/>
    </row>
    <row r="11" spans="1:6" x14ac:dyDescent="0.2">
      <c r="A11" s="54">
        <v>8</v>
      </c>
      <c r="B11" s="55"/>
      <c r="C11" s="55"/>
      <c r="D11" s="56">
        <v>600000</v>
      </c>
      <c r="E11" s="55"/>
      <c r="F11" s="55"/>
    </row>
    <row r="12" spans="1:6" x14ac:dyDescent="0.2">
      <c r="A12" s="54">
        <v>9</v>
      </c>
      <c r="B12" s="55"/>
      <c r="C12" s="55"/>
      <c r="D12" s="55"/>
      <c r="E12" s="56">
        <v>400000</v>
      </c>
      <c r="F12" s="55"/>
    </row>
    <row r="13" spans="1:6" x14ac:dyDescent="0.2">
      <c r="A13" s="54">
        <v>10</v>
      </c>
      <c r="B13" s="55">
        <v>300000</v>
      </c>
      <c r="C13" s="55">
        <v>300000</v>
      </c>
      <c r="D13" s="55">
        <v>300000</v>
      </c>
      <c r="E13" s="55">
        <v>300000</v>
      </c>
      <c r="F13" s="55">
        <v>300000</v>
      </c>
    </row>
    <row r="14" spans="1:6" x14ac:dyDescent="0.2">
      <c r="A14" s="54">
        <v>11</v>
      </c>
      <c r="B14" s="55">
        <v>800000</v>
      </c>
      <c r="C14" s="55">
        <v>800000</v>
      </c>
      <c r="D14" s="55">
        <v>800000</v>
      </c>
      <c r="E14" s="55">
        <v>800000</v>
      </c>
      <c r="F14" s="55">
        <v>800000</v>
      </c>
    </row>
    <row r="15" spans="1:6" x14ac:dyDescent="0.2">
      <c r="A15" s="54">
        <v>12</v>
      </c>
      <c r="B15" s="55"/>
      <c r="C15" s="55"/>
      <c r="D15" s="55"/>
      <c r="E15" s="55"/>
      <c r="F15" s="55">
        <v>600000</v>
      </c>
    </row>
    <row r="16" spans="1:6" x14ac:dyDescent="0.2">
      <c r="A16" s="54">
        <v>13</v>
      </c>
      <c r="B16" s="55"/>
      <c r="C16" s="55"/>
      <c r="D16" s="55">
        <v>300000</v>
      </c>
      <c r="E16" s="55">
        <v>300000</v>
      </c>
      <c r="F16" s="55">
        <v>300000</v>
      </c>
    </row>
    <row r="17" spans="1:6" x14ac:dyDescent="0.2">
      <c r="A17" s="54">
        <v>14</v>
      </c>
      <c r="B17" s="55">
        <v>800000</v>
      </c>
      <c r="C17" s="55">
        <v>800000</v>
      </c>
      <c r="D17" s="55">
        <v>800000</v>
      </c>
      <c r="E17" s="55">
        <v>800000</v>
      </c>
      <c r="F17" s="55">
        <v>800000</v>
      </c>
    </row>
    <row r="18" spans="1:6" x14ac:dyDescent="0.2">
      <c r="A18" s="54">
        <v>15</v>
      </c>
      <c r="B18" s="55"/>
      <c r="C18" s="55"/>
      <c r="D18" s="55"/>
      <c r="E18" s="55"/>
      <c r="F18" s="55">
        <v>300000</v>
      </c>
    </row>
    <row r="19" spans="1:6" x14ac:dyDescent="0.2">
      <c r="A19" s="54">
        <v>16</v>
      </c>
      <c r="B19" s="55"/>
      <c r="C19" s="55"/>
      <c r="D19" s="55">
        <v>300000</v>
      </c>
      <c r="E19" s="55"/>
      <c r="F19" s="55"/>
    </row>
    <row r="20" spans="1:6" x14ac:dyDescent="0.2">
      <c r="A20" s="54">
        <v>17</v>
      </c>
      <c r="B20" s="55">
        <v>400000</v>
      </c>
      <c r="C20" s="55">
        <v>400000</v>
      </c>
      <c r="D20" s="55">
        <v>400000</v>
      </c>
      <c r="E20" s="55">
        <v>400000</v>
      </c>
      <c r="F20" s="55">
        <v>400000</v>
      </c>
    </row>
    <row r="21" spans="1:6" x14ac:dyDescent="0.2">
      <c r="A21" s="54">
        <v>18</v>
      </c>
      <c r="B21" s="55">
        <v>300000</v>
      </c>
      <c r="C21" s="55">
        <v>300000</v>
      </c>
      <c r="D21" s="55">
        <v>300000</v>
      </c>
      <c r="E21" s="55">
        <v>300000</v>
      </c>
      <c r="F21" s="55">
        <v>300000</v>
      </c>
    </row>
    <row r="22" spans="1:6" x14ac:dyDescent="0.2">
      <c r="A22" s="54">
        <v>19</v>
      </c>
      <c r="B22" s="55"/>
      <c r="C22" s="55">
        <v>300000</v>
      </c>
      <c r="D22" s="56"/>
      <c r="E22" s="55"/>
      <c r="F22" s="55"/>
    </row>
    <row r="23" spans="1:6" x14ac:dyDescent="0.2">
      <c r="A23" s="54">
        <v>20</v>
      </c>
      <c r="B23" s="55">
        <v>9000000</v>
      </c>
      <c r="C23" s="55"/>
      <c r="D23" s="55"/>
      <c r="E23" s="55"/>
      <c r="F23" s="56"/>
    </row>
    <row r="24" spans="1:6" x14ac:dyDescent="0.2">
      <c r="A24" s="54">
        <v>21</v>
      </c>
      <c r="B24" s="55"/>
      <c r="C24" s="55"/>
      <c r="D24" s="55">
        <v>400000</v>
      </c>
      <c r="E24" s="55"/>
      <c r="F24" s="56"/>
    </row>
    <row r="25" spans="1:6" x14ac:dyDescent="0.2">
      <c r="A25" s="54">
        <v>22</v>
      </c>
      <c r="B25" s="55"/>
      <c r="C25" s="55"/>
      <c r="D25" s="55">
        <v>300000</v>
      </c>
      <c r="E25" s="55"/>
      <c r="F25" s="55"/>
    </row>
    <row r="26" spans="1:6" x14ac:dyDescent="0.2">
      <c r="A26" s="54">
        <v>23</v>
      </c>
      <c r="B26" s="55">
        <v>400000</v>
      </c>
      <c r="C26" s="55"/>
      <c r="D26" s="55"/>
      <c r="E26" s="55"/>
      <c r="F26" s="55"/>
    </row>
    <row r="27" spans="1:6" x14ac:dyDescent="0.2">
      <c r="A27" s="54">
        <v>24</v>
      </c>
      <c r="B27" s="55"/>
      <c r="C27" s="56"/>
      <c r="D27" s="56">
        <v>5000000</v>
      </c>
      <c r="E27" s="55"/>
      <c r="F27" s="55"/>
    </row>
    <row r="28" spans="1:6" x14ac:dyDescent="0.2">
      <c r="A28" s="54">
        <v>25</v>
      </c>
      <c r="B28" s="55"/>
      <c r="C28" s="55"/>
      <c r="D28" s="55">
        <v>2000000</v>
      </c>
      <c r="E28" s="55">
        <v>2000000</v>
      </c>
      <c r="F28" s="55"/>
    </row>
    <row r="29" spans="1:6" x14ac:dyDescent="0.2">
      <c r="A29" s="54">
        <v>26</v>
      </c>
      <c r="B29" s="55"/>
      <c r="C29" s="55">
        <v>50000</v>
      </c>
      <c r="D29" s="55">
        <v>50000</v>
      </c>
      <c r="E29" s="55">
        <v>50000</v>
      </c>
      <c r="F29" s="56">
        <v>50000</v>
      </c>
    </row>
    <row r="30" spans="1:6" x14ac:dyDescent="0.2">
      <c r="A30" s="54">
        <v>27</v>
      </c>
      <c r="B30" s="55"/>
      <c r="C30" s="55"/>
      <c r="D30" s="55"/>
      <c r="E30" s="55"/>
      <c r="F30" s="56"/>
    </row>
    <row r="31" spans="1:6" x14ac:dyDescent="0.2">
      <c r="A31" s="54">
        <v>28</v>
      </c>
      <c r="B31" s="56"/>
      <c r="C31" s="55"/>
      <c r="D31" s="55"/>
      <c r="E31" s="55"/>
      <c r="F31" s="55"/>
    </row>
    <row r="32" spans="1:6" x14ac:dyDescent="0.2">
      <c r="A32" s="54">
        <v>29</v>
      </c>
      <c r="B32" s="55"/>
      <c r="C32" s="55"/>
      <c r="D32" s="55"/>
      <c r="E32" s="55"/>
      <c r="F32" s="55"/>
    </row>
    <row r="33" spans="1:6" x14ac:dyDescent="0.2">
      <c r="A33" s="54">
        <v>30</v>
      </c>
      <c r="B33" s="55"/>
      <c r="C33" s="55"/>
      <c r="D33" s="55"/>
      <c r="E33" s="55"/>
      <c r="F33" s="55"/>
    </row>
    <row r="34" spans="1:6" x14ac:dyDescent="0.2">
      <c r="A34" s="54">
        <v>31</v>
      </c>
      <c r="B34" s="54"/>
      <c r="C34" s="54"/>
      <c r="D34" s="58"/>
      <c r="E34" s="54"/>
      <c r="F34" s="54"/>
    </row>
    <row r="35" spans="1:6" x14ac:dyDescent="0.2">
      <c r="A35" s="54">
        <v>32</v>
      </c>
      <c r="B35" s="54"/>
      <c r="C35" s="58"/>
      <c r="D35" s="54"/>
      <c r="E35" s="54"/>
      <c r="F35" s="54"/>
    </row>
    <row r="36" spans="1:6" x14ac:dyDescent="0.2">
      <c r="A36" s="54">
        <v>33</v>
      </c>
      <c r="B36" s="54"/>
      <c r="C36" s="54"/>
      <c r="D36" s="56"/>
      <c r="E36" s="54"/>
      <c r="F36" s="54"/>
    </row>
    <row r="37" spans="1:6" x14ac:dyDescent="0.2">
      <c r="A37" s="54">
        <v>34</v>
      </c>
      <c r="B37" s="54"/>
      <c r="C37" s="56"/>
      <c r="D37" s="54"/>
      <c r="E37" s="54"/>
      <c r="F37" s="54"/>
    </row>
    <row r="38" spans="1:6" x14ac:dyDescent="0.2">
      <c r="A38" s="57">
        <v>35</v>
      </c>
      <c r="B38" s="57"/>
      <c r="C38" s="57"/>
      <c r="D38" s="57"/>
      <c r="E38" s="57"/>
      <c r="F38" s="59"/>
    </row>
    <row r="39" spans="1:6" x14ac:dyDescent="0.2">
      <c r="A39" s="60" t="s">
        <v>16</v>
      </c>
      <c r="B39" s="61">
        <f>SUM(B4:B38)</f>
        <v>12200000</v>
      </c>
      <c r="C39" s="61">
        <f>SUM(C4:C38)</f>
        <v>3550000</v>
      </c>
      <c r="D39" s="61">
        <f>SUM(D4:D38)</f>
        <v>11550000</v>
      </c>
      <c r="E39" s="61">
        <f>SUM(E4:E38)</f>
        <v>11350000</v>
      </c>
      <c r="F39" s="61">
        <f>SUM(F4:F38)</f>
        <v>4500000</v>
      </c>
    </row>
  </sheetData>
  <mergeCells count="1">
    <mergeCell ref="A2:F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workbookViewId="0">
      <selection sqref="A1:F38"/>
    </sheetView>
  </sheetViews>
  <sheetFormatPr defaultRowHeight="14.25" x14ac:dyDescent="0.2"/>
  <cols>
    <col min="1" max="1" width="6.25" customWidth="1"/>
    <col min="2" max="2" width="13.625" customWidth="1"/>
    <col min="3" max="3" width="13.375" customWidth="1"/>
    <col min="4" max="4" width="14.75" customWidth="1"/>
    <col min="5" max="5" width="13.375" customWidth="1"/>
    <col min="6" max="6" width="14.25" customWidth="1"/>
    <col min="8" max="8" width="6" customWidth="1"/>
    <col min="9" max="10" width="14.125" customWidth="1"/>
    <col min="11" max="11" width="14.25" customWidth="1"/>
    <col min="12" max="12" width="13.25" customWidth="1"/>
    <col min="13" max="13" width="15.125" customWidth="1"/>
  </cols>
  <sheetData>
    <row r="1" spans="1:13" ht="21" x14ac:dyDescent="0.2">
      <c r="A1" s="222" t="s">
        <v>61</v>
      </c>
      <c r="B1" s="222"/>
      <c r="C1" s="222"/>
      <c r="D1" s="222"/>
      <c r="E1" s="222"/>
      <c r="F1" s="222"/>
      <c r="H1" s="222" t="s">
        <v>61</v>
      </c>
      <c r="I1" s="222"/>
      <c r="J1" s="222"/>
      <c r="K1" s="222"/>
      <c r="L1" s="222"/>
      <c r="M1" s="222"/>
    </row>
    <row r="2" spans="1:13" ht="21" x14ac:dyDescent="0.45">
      <c r="A2" s="52" t="s">
        <v>59</v>
      </c>
      <c r="B2" s="53">
        <v>61</v>
      </c>
      <c r="C2" s="53">
        <v>62</v>
      </c>
      <c r="D2" s="53">
        <v>63</v>
      </c>
      <c r="E2" s="53">
        <v>64</v>
      </c>
      <c r="F2" s="53">
        <v>65</v>
      </c>
      <c r="H2" s="52" t="s">
        <v>59</v>
      </c>
      <c r="I2" s="53">
        <v>61</v>
      </c>
      <c r="J2" s="53">
        <v>62</v>
      </c>
      <c r="K2" s="53">
        <v>63</v>
      </c>
      <c r="L2" s="53">
        <v>64</v>
      </c>
      <c r="M2" s="53">
        <v>65</v>
      </c>
    </row>
    <row r="3" spans="1:13" x14ac:dyDescent="0.2">
      <c r="A3" s="54">
        <v>1</v>
      </c>
      <c r="B3" s="55">
        <v>800800</v>
      </c>
      <c r="C3" s="55">
        <v>832000</v>
      </c>
      <c r="D3" s="56">
        <v>832000</v>
      </c>
      <c r="E3" s="55">
        <v>832000</v>
      </c>
      <c r="F3" s="55">
        <v>832000</v>
      </c>
      <c r="H3" s="54">
        <v>36</v>
      </c>
      <c r="I3" s="55">
        <v>208000</v>
      </c>
      <c r="J3" s="55">
        <v>234000</v>
      </c>
      <c r="K3" s="55">
        <v>234000</v>
      </c>
      <c r="L3" s="56">
        <v>260000</v>
      </c>
      <c r="M3" s="56">
        <v>260000</v>
      </c>
    </row>
    <row r="4" spans="1:13" x14ac:dyDescent="0.2">
      <c r="A4" s="54">
        <v>2</v>
      </c>
      <c r="B4" s="55">
        <v>295000</v>
      </c>
      <c r="C4" s="55">
        <v>307000</v>
      </c>
      <c r="D4" s="55">
        <v>307000</v>
      </c>
      <c r="E4" s="56">
        <v>307000</v>
      </c>
      <c r="F4" s="56">
        <v>307000</v>
      </c>
      <c r="H4" s="54">
        <v>37</v>
      </c>
      <c r="I4" s="55">
        <v>67067</v>
      </c>
      <c r="J4" s="55">
        <v>76648</v>
      </c>
      <c r="K4" s="56">
        <v>86229</v>
      </c>
      <c r="L4" s="55">
        <v>95500</v>
      </c>
      <c r="M4" s="55">
        <v>95500</v>
      </c>
    </row>
    <row r="5" spans="1:13" x14ac:dyDescent="0.2">
      <c r="A5" s="54">
        <v>3</v>
      </c>
      <c r="B5" s="55"/>
      <c r="C5" s="55"/>
      <c r="D5" s="56">
        <v>100000</v>
      </c>
      <c r="E5" s="56">
        <v>100000</v>
      </c>
      <c r="F5" s="56">
        <v>100000</v>
      </c>
      <c r="H5" s="54">
        <v>38</v>
      </c>
      <c r="I5" s="55">
        <v>2000</v>
      </c>
      <c r="J5" s="55">
        <v>2000</v>
      </c>
      <c r="K5" s="55">
        <v>2000</v>
      </c>
      <c r="L5" s="55">
        <v>2000</v>
      </c>
      <c r="M5" s="55">
        <v>2000</v>
      </c>
    </row>
    <row r="6" spans="1:13" x14ac:dyDescent="0.2">
      <c r="A6" s="54">
        <v>4</v>
      </c>
      <c r="B6" s="55"/>
      <c r="C6" s="55"/>
      <c r="D6" s="56">
        <v>100000</v>
      </c>
      <c r="E6" s="56">
        <v>100000</v>
      </c>
      <c r="F6" s="56">
        <v>100000</v>
      </c>
      <c r="H6" s="54">
        <v>39</v>
      </c>
      <c r="I6" s="56">
        <v>50000</v>
      </c>
      <c r="J6" s="56">
        <v>50000</v>
      </c>
      <c r="K6" s="56">
        <v>50000</v>
      </c>
      <c r="L6" s="56">
        <v>50000</v>
      </c>
      <c r="M6" s="56">
        <v>50000</v>
      </c>
    </row>
    <row r="7" spans="1:13" x14ac:dyDescent="0.2">
      <c r="A7" s="54">
        <v>5</v>
      </c>
      <c r="B7" s="56"/>
      <c r="C7" s="55"/>
      <c r="D7" s="55">
        <v>90000</v>
      </c>
      <c r="E7" s="55">
        <v>90000</v>
      </c>
      <c r="F7" s="55">
        <v>90000</v>
      </c>
      <c r="H7" s="54">
        <v>40</v>
      </c>
      <c r="I7" s="55">
        <v>3000</v>
      </c>
      <c r="J7" s="55">
        <v>3000</v>
      </c>
      <c r="K7" s="55">
        <v>3000</v>
      </c>
      <c r="L7" s="55">
        <v>3000</v>
      </c>
      <c r="M7" s="55">
        <v>3000</v>
      </c>
    </row>
    <row r="8" spans="1:13" x14ac:dyDescent="0.2">
      <c r="A8" s="54">
        <v>6</v>
      </c>
      <c r="B8" s="55">
        <v>20000</v>
      </c>
      <c r="C8" s="55">
        <v>20000</v>
      </c>
      <c r="D8" s="55">
        <v>20000</v>
      </c>
      <c r="E8" s="55">
        <v>20000</v>
      </c>
      <c r="F8" s="55">
        <v>20000</v>
      </c>
      <c r="H8" s="54">
        <v>41</v>
      </c>
      <c r="I8" s="55">
        <v>2000</v>
      </c>
      <c r="J8" s="55">
        <v>2000</v>
      </c>
      <c r="K8" s="55">
        <v>2000</v>
      </c>
      <c r="L8" s="55">
        <v>2000</v>
      </c>
      <c r="M8" s="55">
        <v>2000</v>
      </c>
    </row>
    <row r="9" spans="1:13" x14ac:dyDescent="0.2">
      <c r="A9" s="54">
        <v>7</v>
      </c>
      <c r="B9" s="55">
        <v>52700</v>
      </c>
      <c r="C9" s="55">
        <v>52700</v>
      </c>
      <c r="D9" s="55">
        <v>52700</v>
      </c>
      <c r="E9" s="55">
        <v>52700</v>
      </c>
      <c r="F9" s="55">
        <v>52700</v>
      </c>
      <c r="H9" s="54">
        <v>42</v>
      </c>
      <c r="I9" s="55">
        <v>1000</v>
      </c>
      <c r="J9" s="55">
        <v>1000</v>
      </c>
      <c r="K9" s="55">
        <v>1000</v>
      </c>
      <c r="L9" s="55">
        <v>1000</v>
      </c>
      <c r="M9" s="55">
        <v>1000</v>
      </c>
    </row>
    <row r="10" spans="1:13" x14ac:dyDescent="0.2">
      <c r="A10" s="54">
        <v>8</v>
      </c>
      <c r="B10" s="55">
        <v>3000</v>
      </c>
      <c r="C10" s="55">
        <v>3000</v>
      </c>
      <c r="D10" s="55">
        <v>3000</v>
      </c>
      <c r="E10" s="55">
        <v>3000</v>
      </c>
      <c r="F10" s="55">
        <v>3000</v>
      </c>
      <c r="H10" s="54">
        <v>43</v>
      </c>
      <c r="I10" s="55">
        <v>2000</v>
      </c>
      <c r="J10" s="55">
        <v>2000</v>
      </c>
      <c r="K10" s="55">
        <v>2000</v>
      </c>
      <c r="L10" s="55">
        <v>2000</v>
      </c>
      <c r="M10" s="55">
        <v>2000</v>
      </c>
    </row>
    <row r="11" spans="1:13" x14ac:dyDescent="0.2">
      <c r="A11" s="54">
        <v>9</v>
      </c>
      <c r="B11" s="55">
        <v>3000</v>
      </c>
      <c r="C11" s="55">
        <v>3000</v>
      </c>
      <c r="D11" s="55">
        <v>3000</v>
      </c>
      <c r="E11" s="55">
        <v>3000</v>
      </c>
      <c r="F11" s="55">
        <v>3000</v>
      </c>
      <c r="H11" s="54">
        <v>44</v>
      </c>
      <c r="I11" s="55">
        <v>7000</v>
      </c>
      <c r="J11" s="55">
        <v>7000</v>
      </c>
      <c r="K11" s="56">
        <v>7000</v>
      </c>
      <c r="L11" s="56">
        <v>7000</v>
      </c>
      <c r="M11" s="56">
        <v>7000</v>
      </c>
    </row>
    <row r="12" spans="1:13" x14ac:dyDescent="0.2">
      <c r="A12" s="54">
        <v>10</v>
      </c>
      <c r="B12" s="55">
        <v>3000</v>
      </c>
      <c r="C12" s="55">
        <v>3000</v>
      </c>
      <c r="D12" s="55">
        <v>3000</v>
      </c>
      <c r="E12" s="55">
        <v>3000</v>
      </c>
      <c r="F12" s="55">
        <v>3000</v>
      </c>
      <c r="H12" s="54">
        <v>45</v>
      </c>
      <c r="I12" s="55">
        <v>50000</v>
      </c>
      <c r="J12" s="55">
        <v>50000</v>
      </c>
      <c r="K12" s="55">
        <v>50000</v>
      </c>
      <c r="L12" s="55">
        <v>50000</v>
      </c>
      <c r="M12" s="55">
        <v>50000</v>
      </c>
    </row>
    <row r="13" spans="1:13" x14ac:dyDescent="0.2">
      <c r="A13" s="54">
        <v>11</v>
      </c>
      <c r="B13" s="55">
        <v>2000</v>
      </c>
      <c r="C13" s="55">
        <v>2000</v>
      </c>
      <c r="D13" s="55">
        <v>2000</v>
      </c>
      <c r="E13" s="55">
        <v>2000</v>
      </c>
      <c r="F13" s="55">
        <v>2000</v>
      </c>
      <c r="H13" s="54">
        <v>46</v>
      </c>
      <c r="I13" s="54"/>
      <c r="J13" s="54"/>
      <c r="K13" s="54"/>
      <c r="L13" s="54"/>
      <c r="M13" s="54"/>
    </row>
    <row r="14" spans="1:13" x14ac:dyDescent="0.2">
      <c r="A14" s="54">
        <v>12</v>
      </c>
      <c r="B14" s="55">
        <v>3000</v>
      </c>
      <c r="C14" s="55">
        <v>3000</v>
      </c>
      <c r="D14" s="55">
        <v>3000</v>
      </c>
      <c r="E14" s="55">
        <v>3000</v>
      </c>
      <c r="F14" s="55">
        <v>3000</v>
      </c>
      <c r="H14" s="54">
        <v>47</v>
      </c>
      <c r="I14" s="55"/>
      <c r="J14" s="55"/>
      <c r="K14" s="55"/>
      <c r="L14" s="55"/>
      <c r="M14" s="55"/>
    </row>
    <row r="15" spans="1:13" x14ac:dyDescent="0.2">
      <c r="A15" s="54">
        <v>13</v>
      </c>
      <c r="B15" s="55">
        <v>40000</v>
      </c>
      <c r="C15" s="55">
        <v>40000</v>
      </c>
      <c r="D15" s="55">
        <v>40000</v>
      </c>
      <c r="E15" s="55">
        <v>40000</v>
      </c>
      <c r="F15" s="55">
        <v>40000</v>
      </c>
      <c r="H15" s="54">
        <v>48</v>
      </c>
      <c r="I15" s="55"/>
      <c r="J15" s="55"/>
      <c r="K15" s="55"/>
      <c r="L15" s="55"/>
      <c r="M15" s="55"/>
    </row>
    <row r="16" spans="1:13" x14ac:dyDescent="0.2">
      <c r="A16" s="54">
        <v>14</v>
      </c>
      <c r="B16" s="55">
        <v>1500</v>
      </c>
      <c r="C16" s="55">
        <v>1500</v>
      </c>
      <c r="D16" s="55">
        <v>1500</v>
      </c>
      <c r="E16" s="55">
        <v>1500</v>
      </c>
      <c r="F16" s="55">
        <v>1500</v>
      </c>
      <c r="H16" s="54">
        <v>49</v>
      </c>
      <c r="I16" s="55"/>
      <c r="J16" s="55"/>
      <c r="K16" s="55"/>
      <c r="L16" s="55"/>
      <c r="M16" s="55"/>
    </row>
    <row r="17" spans="1:13" x14ac:dyDescent="0.2">
      <c r="A17" s="54">
        <v>15</v>
      </c>
      <c r="B17" s="55">
        <v>2000</v>
      </c>
      <c r="C17" s="55">
        <v>2000</v>
      </c>
      <c r="D17" s="55">
        <v>2000</v>
      </c>
      <c r="E17" s="55">
        <v>2000</v>
      </c>
      <c r="F17" s="55">
        <v>2000</v>
      </c>
      <c r="H17" s="54">
        <v>50</v>
      </c>
      <c r="I17" s="55"/>
      <c r="J17" s="55"/>
      <c r="K17" s="55"/>
      <c r="L17" s="55"/>
      <c r="M17" s="55"/>
    </row>
    <row r="18" spans="1:13" x14ac:dyDescent="0.2">
      <c r="A18" s="54">
        <v>16</v>
      </c>
      <c r="B18" s="55">
        <v>5000</v>
      </c>
      <c r="C18" s="55">
        <v>5000</v>
      </c>
      <c r="D18" s="55">
        <v>5000</v>
      </c>
      <c r="E18" s="55">
        <v>5000</v>
      </c>
      <c r="F18" s="55">
        <v>5000</v>
      </c>
      <c r="H18" s="54">
        <v>51</v>
      </c>
      <c r="I18" s="55"/>
      <c r="J18" s="55"/>
      <c r="K18" s="55"/>
      <c r="L18" s="55"/>
      <c r="M18" s="55"/>
    </row>
    <row r="19" spans="1:13" x14ac:dyDescent="0.2">
      <c r="A19" s="54">
        <v>17</v>
      </c>
      <c r="B19" s="55">
        <v>5000</v>
      </c>
      <c r="C19" s="55">
        <v>5000</v>
      </c>
      <c r="D19" s="55">
        <v>5000</v>
      </c>
      <c r="E19" s="55">
        <v>5000</v>
      </c>
      <c r="F19" s="55">
        <v>5000</v>
      </c>
      <c r="H19" s="54">
        <v>52</v>
      </c>
      <c r="I19" s="55"/>
      <c r="J19" s="55"/>
      <c r="K19" s="55"/>
      <c r="L19" s="55"/>
      <c r="M19" s="55"/>
    </row>
    <row r="20" spans="1:13" x14ac:dyDescent="0.2">
      <c r="A20" s="54">
        <v>18</v>
      </c>
      <c r="B20" s="55">
        <v>50000</v>
      </c>
      <c r="C20" s="55">
        <v>50000</v>
      </c>
      <c r="D20" s="55">
        <v>50000</v>
      </c>
      <c r="E20" s="55">
        <v>50000</v>
      </c>
      <c r="F20" s="55">
        <v>50000</v>
      </c>
      <c r="H20" s="54">
        <v>53</v>
      </c>
      <c r="I20" s="55"/>
      <c r="J20" s="55"/>
      <c r="K20" s="55"/>
      <c r="L20" s="55"/>
      <c r="M20" s="55"/>
    </row>
    <row r="21" spans="1:13" x14ac:dyDescent="0.2">
      <c r="A21" s="54">
        <v>19</v>
      </c>
      <c r="B21" s="55">
        <v>2000</v>
      </c>
      <c r="C21" s="55">
        <v>2000</v>
      </c>
      <c r="D21" s="55">
        <v>2000</v>
      </c>
      <c r="E21" s="55">
        <v>2000</v>
      </c>
      <c r="F21" s="55">
        <v>2000</v>
      </c>
      <c r="H21" s="54">
        <v>54</v>
      </c>
      <c r="I21" s="55"/>
      <c r="J21" s="55"/>
      <c r="K21" s="56"/>
      <c r="L21" s="55"/>
      <c r="M21" s="55"/>
    </row>
    <row r="22" spans="1:13" x14ac:dyDescent="0.2">
      <c r="A22" s="54">
        <v>20</v>
      </c>
      <c r="B22" s="55">
        <v>2000</v>
      </c>
      <c r="C22" s="55">
        <v>2000</v>
      </c>
      <c r="D22" s="55">
        <v>2000</v>
      </c>
      <c r="E22" s="55">
        <v>2000</v>
      </c>
      <c r="F22" s="55">
        <v>2000</v>
      </c>
      <c r="H22" s="54">
        <v>55</v>
      </c>
      <c r="I22" s="55"/>
      <c r="J22" s="55"/>
      <c r="K22" s="55"/>
      <c r="L22" s="55"/>
      <c r="M22" s="56"/>
    </row>
    <row r="23" spans="1:13" x14ac:dyDescent="0.2">
      <c r="A23" s="54">
        <v>21</v>
      </c>
      <c r="B23" s="55">
        <v>2000</v>
      </c>
      <c r="C23" s="55">
        <v>2000</v>
      </c>
      <c r="D23" s="55">
        <v>2000</v>
      </c>
      <c r="E23" s="55">
        <v>2000</v>
      </c>
      <c r="F23" s="55">
        <v>2000</v>
      </c>
      <c r="H23" s="54">
        <v>56</v>
      </c>
      <c r="I23" s="55"/>
      <c r="J23" s="55"/>
      <c r="K23" s="55"/>
      <c r="L23" s="55"/>
      <c r="M23" s="56"/>
    </row>
    <row r="24" spans="1:13" x14ac:dyDescent="0.2">
      <c r="A24" s="54">
        <v>22</v>
      </c>
      <c r="B24" s="55">
        <v>15000</v>
      </c>
      <c r="C24" s="55">
        <v>15000</v>
      </c>
      <c r="D24" s="55">
        <v>15000</v>
      </c>
      <c r="E24" s="55">
        <v>15000</v>
      </c>
      <c r="F24" s="55">
        <v>15000</v>
      </c>
      <c r="H24" s="54">
        <v>57</v>
      </c>
      <c r="I24" s="55"/>
      <c r="J24" s="55"/>
      <c r="K24" s="55"/>
      <c r="L24" s="55"/>
      <c r="M24" s="55"/>
    </row>
    <row r="25" spans="1:13" x14ac:dyDescent="0.2">
      <c r="A25" s="54">
        <v>23</v>
      </c>
      <c r="B25" s="55">
        <v>5000</v>
      </c>
      <c r="C25" s="55">
        <v>5000</v>
      </c>
      <c r="D25" s="55">
        <v>5000</v>
      </c>
      <c r="E25" s="55">
        <v>5000</v>
      </c>
      <c r="F25" s="55">
        <v>5000</v>
      </c>
      <c r="H25" s="54">
        <v>58</v>
      </c>
      <c r="I25" s="55"/>
      <c r="J25" s="55"/>
      <c r="K25" s="55"/>
      <c r="L25" s="55"/>
      <c r="M25" s="55"/>
    </row>
    <row r="26" spans="1:13" x14ac:dyDescent="0.2">
      <c r="A26" s="54">
        <v>24</v>
      </c>
      <c r="B26" s="55">
        <v>4000</v>
      </c>
      <c r="C26" s="55">
        <v>4000</v>
      </c>
      <c r="D26" s="55">
        <v>4000</v>
      </c>
      <c r="E26" s="55">
        <v>4000</v>
      </c>
      <c r="F26" s="55">
        <v>4000</v>
      </c>
      <c r="H26" s="54">
        <v>59</v>
      </c>
      <c r="I26" s="55"/>
      <c r="J26" s="56"/>
      <c r="K26" s="55"/>
      <c r="L26" s="55"/>
      <c r="M26" s="55"/>
    </row>
    <row r="27" spans="1:13" x14ac:dyDescent="0.2">
      <c r="A27" s="54">
        <v>25</v>
      </c>
      <c r="B27" s="55">
        <v>5000</v>
      </c>
      <c r="C27" s="55">
        <v>5000</v>
      </c>
      <c r="D27" s="55">
        <v>5000</v>
      </c>
      <c r="E27" s="55">
        <v>5000</v>
      </c>
      <c r="F27" s="55">
        <v>5000</v>
      </c>
      <c r="H27" s="54">
        <v>60</v>
      </c>
      <c r="I27" s="55"/>
      <c r="J27" s="55"/>
      <c r="K27" s="55"/>
      <c r="L27" s="55"/>
      <c r="M27" s="55"/>
    </row>
    <row r="28" spans="1:13" x14ac:dyDescent="0.2">
      <c r="A28" s="54">
        <v>26</v>
      </c>
      <c r="B28" s="55">
        <v>2000</v>
      </c>
      <c r="C28" s="55">
        <v>2000</v>
      </c>
      <c r="D28" s="55">
        <v>2000</v>
      </c>
      <c r="E28" s="55">
        <v>2000</v>
      </c>
      <c r="F28" s="55">
        <v>2000</v>
      </c>
      <c r="H28" s="54">
        <v>61</v>
      </c>
      <c r="I28" s="55"/>
      <c r="J28" s="55"/>
      <c r="K28" s="55"/>
      <c r="L28" s="55"/>
      <c r="M28" s="56"/>
    </row>
    <row r="29" spans="1:13" x14ac:dyDescent="0.2">
      <c r="A29" s="54">
        <v>27</v>
      </c>
      <c r="B29" s="55">
        <v>2000</v>
      </c>
      <c r="C29" s="55">
        <v>2000</v>
      </c>
      <c r="D29" s="55">
        <v>2000</v>
      </c>
      <c r="E29" s="55">
        <v>2000</v>
      </c>
      <c r="F29" s="55">
        <v>2000</v>
      </c>
      <c r="H29" s="54">
        <v>62</v>
      </c>
      <c r="I29" s="55"/>
      <c r="J29" s="55"/>
      <c r="K29" s="55"/>
      <c r="L29" s="55"/>
      <c r="M29" s="56"/>
    </row>
    <row r="30" spans="1:13" x14ac:dyDescent="0.2">
      <c r="A30" s="54">
        <v>28</v>
      </c>
      <c r="B30" s="55">
        <v>50000</v>
      </c>
      <c r="C30" s="55">
        <v>50000</v>
      </c>
      <c r="D30" s="55">
        <v>50000</v>
      </c>
      <c r="E30" s="55">
        <v>50000</v>
      </c>
      <c r="F30" s="55">
        <v>50000</v>
      </c>
      <c r="H30" s="54">
        <v>63</v>
      </c>
      <c r="I30" s="56"/>
      <c r="J30" s="55"/>
      <c r="K30" s="55"/>
      <c r="L30" s="55"/>
      <c r="M30" s="55"/>
    </row>
    <row r="31" spans="1:13" x14ac:dyDescent="0.2">
      <c r="A31" s="54">
        <v>29</v>
      </c>
      <c r="B31" s="55">
        <v>1000</v>
      </c>
      <c r="C31" s="55">
        <v>1000</v>
      </c>
      <c r="D31" s="55">
        <v>1000</v>
      </c>
      <c r="E31" s="55">
        <v>1000</v>
      </c>
      <c r="F31" s="55">
        <v>1000</v>
      </c>
      <c r="H31" s="54">
        <v>64</v>
      </c>
      <c r="I31" s="55"/>
      <c r="J31" s="55"/>
      <c r="K31" s="55"/>
      <c r="L31" s="55"/>
      <c r="M31" s="55"/>
    </row>
    <row r="32" spans="1:13" x14ac:dyDescent="0.2">
      <c r="A32" s="54">
        <v>30</v>
      </c>
      <c r="B32" s="55">
        <v>1000</v>
      </c>
      <c r="C32" s="55">
        <v>1000</v>
      </c>
      <c r="D32" s="55">
        <v>1000</v>
      </c>
      <c r="E32" s="55">
        <v>1000</v>
      </c>
      <c r="F32" s="55">
        <v>1000</v>
      </c>
      <c r="H32" s="54">
        <v>65</v>
      </c>
      <c r="I32" s="55"/>
      <c r="J32" s="55"/>
      <c r="K32" s="55"/>
      <c r="L32" s="55"/>
      <c r="M32" s="55"/>
    </row>
    <row r="33" spans="1:13" x14ac:dyDescent="0.2">
      <c r="A33" s="54">
        <v>31</v>
      </c>
      <c r="B33" s="55">
        <v>1000</v>
      </c>
      <c r="C33" s="55">
        <v>1000</v>
      </c>
      <c r="D33" s="55">
        <v>1000</v>
      </c>
      <c r="E33" s="55">
        <v>1000</v>
      </c>
      <c r="F33" s="55">
        <v>1000</v>
      </c>
      <c r="H33" s="54">
        <v>66</v>
      </c>
      <c r="I33" s="54"/>
      <c r="J33" s="54"/>
      <c r="K33" s="58"/>
      <c r="L33" s="54"/>
      <c r="M33" s="54"/>
    </row>
    <row r="34" spans="1:13" x14ac:dyDescent="0.2">
      <c r="A34" s="54">
        <v>32</v>
      </c>
      <c r="B34" s="56">
        <v>3000</v>
      </c>
      <c r="C34" s="56">
        <v>3000</v>
      </c>
      <c r="D34" s="56">
        <v>3000</v>
      </c>
      <c r="E34" s="56">
        <v>3000</v>
      </c>
      <c r="F34" s="56">
        <v>3000</v>
      </c>
      <c r="H34" s="54">
        <v>67</v>
      </c>
      <c r="I34" s="54"/>
      <c r="J34" s="58"/>
      <c r="K34" s="54"/>
      <c r="L34" s="54"/>
      <c r="M34" s="54"/>
    </row>
    <row r="35" spans="1:13" x14ac:dyDescent="0.2">
      <c r="A35" s="54">
        <v>33</v>
      </c>
      <c r="B35" s="55">
        <v>5000</v>
      </c>
      <c r="C35" s="55">
        <v>5000</v>
      </c>
      <c r="D35" s="55">
        <v>5000</v>
      </c>
      <c r="E35" s="55">
        <v>5000</v>
      </c>
      <c r="F35" s="55">
        <v>5000</v>
      </c>
      <c r="H35" s="54">
        <v>68</v>
      </c>
      <c r="I35" s="54"/>
      <c r="J35" s="54"/>
      <c r="K35" s="56"/>
      <c r="L35" s="54"/>
      <c r="M35" s="54"/>
    </row>
    <row r="36" spans="1:13" x14ac:dyDescent="0.2">
      <c r="A36" s="54">
        <v>34</v>
      </c>
      <c r="B36" s="62">
        <v>20000</v>
      </c>
      <c r="C36" s="62">
        <v>20000</v>
      </c>
      <c r="D36" s="62">
        <v>20000</v>
      </c>
      <c r="E36" s="62">
        <v>20000</v>
      </c>
      <c r="F36" s="62">
        <v>20000</v>
      </c>
      <c r="H36" s="54">
        <v>69</v>
      </c>
      <c r="I36" s="54"/>
      <c r="J36" s="56"/>
      <c r="K36" s="54"/>
      <c r="L36" s="54"/>
      <c r="M36" s="54"/>
    </row>
    <row r="37" spans="1:13" x14ac:dyDescent="0.2">
      <c r="A37" s="57">
        <v>35</v>
      </c>
      <c r="B37" s="79">
        <v>5000</v>
      </c>
      <c r="C37" s="79">
        <v>5000</v>
      </c>
      <c r="D37" s="79">
        <v>5000</v>
      </c>
      <c r="E37" s="79">
        <v>5000</v>
      </c>
      <c r="F37" s="79">
        <v>5000</v>
      </c>
      <c r="H37" s="57">
        <v>70</v>
      </c>
      <c r="I37" s="57"/>
      <c r="J37" s="57"/>
      <c r="K37" s="57"/>
      <c r="L37" s="57"/>
      <c r="M37" s="59"/>
    </row>
    <row r="38" spans="1:13" x14ac:dyDescent="0.2">
      <c r="A38" s="60" t="s">
        <v>16</v>
      </c>
      <c r="B38" s="80">
        <f>SUM(B3:B37)</f>
        <v>1411000</v>
      </c>
      <c r="C38" s="80">
        <f>SUM(C3:C37)</f>
        <v>1454200</v>
      </c>
      <c r="D38" s="80">
        <f>SUM(D3:D37)</f>
        <v>1744200</v>
      </c>
      <c r="E38" s="80">
        <f>SUM(E3:E37)</f>
        <v>1744200</v>
      </c>
      <c r="F38" s="80">
        <f>SUM(F3:F37)</f>
        <v>1744200</v>
      </c>
      <c r="H38" s="60" t="s">
        <v>16</v>
      </c>
      <c r="I38" s="61">
        <f>SUM(I3:I37)</f>
        <v>392067</v>
      </c>
      <c r="J38" s="61">
        <f>SUM(J3:J37)</f>
        <v>427648</v>
      </c>
      <c r="K38" s="61">
        <f>SUM(K3:K37)</f>
        <v>437229</v>
      </c>
      <c r="L38" s="61">
        <f>SUM(L3:L37)</f>
        <v>472500</v>
      </c>
      <c r="M38" s="61">
        <f>SUM(M3:M37)</f>
        <v>472500</v>
      </c>
    </row>
  </sheetData>
  <mergeCells count="2">
    <mergeCell ref="A1:F1"/>
    <mergeCell ref="H1:M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7"/>
  <sheetViews>
    <sheetView workbookViewId="0">
      <selection activeCell="A19" sqref="A19:F47"/>
    </sheetView>
  </sheetViews>
  <sheetFormatPr defaultRowHeight="14.25" x14ac:dyDescent="0.2"/>
  <cols>
    <col min="1" max="1" width="7.125" customWidth="1"/>
    <col min="2" max="2" width="14.75" customWidth="1"/>
    <col min="3" max="3" width="15.875" customWidth="1"/>
    <col min="4" max="5" width="14" customWidth="1"/>
    <col min="6" max="6" width="12.25" customWidth="1"/>
    <col min="8" max="8" width="6.75" customWidth="1"/>
    <col min="9" max="9" width="15.125" customWidth="1"/>
    <col min="10" max="10" width="13.875" customWidth="1"/>
    <col min="11" max="11" width="12.125" customWidth="1"/>
    <col min="12" max="12" width="13" customWidth="1"/>
    <col min="13" max="13" width="12.375" customWidth="1"/>
  </cols>
  <sheetData>
    <row r="2" spans="1:13" ht="21" x14ac:dyDescent="0.2">
      <c r="A2" s="222" t="s">
        <v>63</v>
      </c>
      <c r="B2" s="222"/>
      <c r="C2" s="222"/>
      <c r="D2" s="222"/>
      <c r="E2" s="222"/>
      <c r="F2" s="222"/>
      <c r="H2" s="222" t="s">
        <v>64</v>
      </c>
      <c r="I2" s="222"/>
      <c r="J2" s="222"/>
      <c r="K2" s="222"/>
      <c r="L2" s="222"/>
      <c r="M2" s="222"/>
    </row>
    <row r="3" spans="1:13" ht="21" x14ac:dyDescent="0.45">
      <c r="A3" s="52" t="s">
        <v>59</v>
      </c>
      <c r="B3" s="53">
        <v>61</v>
      </c>
      <c r="C3" s="53">
        <v>62</v>
      </c>
      <c r="D3" s="53">
        <v>63</v>
      </c>
      <c r="E3" s="53">
        <v>64</v>
      </c>
      <c r="F3" s="53">
        <v>65</v>
      </c>
      <c r="H3" s="52" t="s">
        <v>59</v>
      </c>
      <c r="I3" s="53">
        <v>61</v>
      </c>
      <c r="J3" s="53">
        <v>62</v>
      </c>
      <c r="K3" s="53">
        <v>63</v>
      </c>
      <c r="L3" s="53">
        <v>64</v>
      </c>
      <c r="M3" s="53">
        <v>65</v>
      </c>
    </row>
    <row r="4" spans="1:13" x14ac:dyDescent="0.2">
      <c r="A4" s="54">
        <v>1</v>
      </c>
      <c r="B4" s="55"/>
      <c r="C4" s="55"/>
      <c r="D4" s="56">
        <v>50000</v>
      </c>
      <c r="E4" s="56">
        <v>50000</v>
      </c>
      <c r="F4" s="56">
        <v>50000</v>
      </c>
      <c r="H4" s="54">
        <v>1</v>
      </c>
      <c r="I4" s="55">
        <v>15000</v>
      </c>
      <c r="J4" s="55">
        <v>15000</v>
      </c>
      <c r="K4" s="56">
        <v>15000</v>
      </c>
      <c r="L4" s="56">
        <v>15000</v>
      </c>
      <c r="M4" s="56">
        <v>15000</v>
      </c>
    </row>
    <row r="5" spans="1:13" x14ac:dyDescent="0.2">
      <c r="A5" s="54">
        <v>2</v>
      </c>
      <c r="B5" s="55"/>
      <c r="C5" s="55"/>
      <c r="D5" s="55">
        <v>200000</v>
      </c>
      <c r="E5" s="55">
        <v>200000</v>
      </c>
      <c r="F5" s="55">
        <v>200000</v>
      </c>
      <c r="H5" s="54">
        <v>2</v>
      </c>
      <c r="I5" s="55">
        <v>50000</v>
      </c>
      <c r="J5" s="55">
        <v>50000</v>
      </c>
      <c r="K5" s="55">
        <v>50000</v>
      </c>
      <c r="L5" s="55">
        <v>50000</v>
      </c>
      <c r="M5" s="55">
        <v>50000</v>
      </c>
    </row>
    <row r="6" spans="1:13" x14ac:dyDescent="0.2">
      <c r="A6" s="54">
        <v>3</v>
      </c>
      <c r="B6" s="55"/>
      <c r="C6" s="55"/>
      <c r="D6" s="56">
        <v>50000</v>
      </c>
      <c r="E6" s="56">
        <v>50000</v>
      </c>
      <c r="F6" s="56">
        <v>50000</v>
      </c>
      <c r="H6" s="54">
        <v>3</v>
      </c>
      <c r="I6" s="55">
        <v>20000</v>
      </c>
      <c r="J6" s="55">
        <v>20000</v>
      </c>
      <c r="K6" s="55">
        <v>20000</v>
      </c>
      <c r="L6" s="55">
        <v>20000</v>
      </c>
      <c r="M6" s="55">
        <v>20000</v>
      </c>
    </row>
    <row r="7" spans="1:13" x14ac:dyDescent="0.2">
      <c r="A7" s="54">
        <v>4</v>
      </c>
      <c r="B7" s="55"/>
      <c r="C7" s="55"/>
      <c r="D7" s="56">
        <v>50000</v>
      </c>
      <c r="E7" s="56">
        <v>50000</v>
      </c>
      <c r="F7" s="56">
        <v>50000</v>
      </c>
      <c r="H7" s="54">
        <v>4</v>
      </c>
      <c r="I7" s="55">
        <v>10000</v>
      </c>
      <c r="J7" s="55">
        <v>10000</v>
      </c>
      <c r="K7" s="55">
        <v>10000</v>
      </c>
      <c r="L7" s="55">
        <v>10000</v>
      </c>
      <c r="M7" s="55">
        <v>10000</v>
      </c>
    </row>
    <row r="8" spans="1:13" x14ac:dyDescent="0.2">
      <c r="A8" s="54">
        <v>5</v>
      </c>
      <c r="B8" s="56"/>
      <c r="C8" s="55"/>
      <c r="D8" s="56"/>
      <c r="E8" s="56">
        <v>100000</v>
      </c>
      <c r="F8" s="56"/>
      <c r="H8" s="54">
        <v>5</v>
      </c>
      <c r="I8" s="56">
        <v>5000</v>
      </c>
      <c r="J8" s="56">
        <v>5000</v>
      </c>
      <c r="K8" s="56">
        <v>5000</v>
      </c>
      <c r="L8" s="56">
        <v>5000</v>
      </c>
      <c r="M8" s="56">
        <v>5000</v>
      </c>
    </row>
    <row r="9" spans="1:13" x14ac:dyDescent="0.2">
      <c r="A9" s="54">
        <v>6</v>
      </c>
      <c r="B9" s="55"/>
      <c r="C9" s="55"/>
      <c r="D9" s="55">
        <v>100000</v>
      </c>
      <c r="E9" s="55"/>
      <c r="F9" s="55"/>
      <c r="H9" s="54">
        <v>6</v>
      </c>
      <c r="I9" s="56">
        <v>5000</v>
      </c>
      <c r="J9" s="56">
        <v>5000</v>
      </c>
      <c r="K9" s="56">
        <v>5000</v>
      </c>
      <c r="L9" s="56">
        <v>5000</v>
      </c>
      <c r="M9" s="56">
        <v>5000</v>
      </c>
    </row>
    <row r="10" spans="1:13" x14ac:dyDescent="0.2">
      <c r="A10" s="54">
        <v>7</v>
      </c>
      <c r="B10" s="56"/>
      <c r="C10" s="56"/>
      <c r="D10" s="56">
        <v>300000</v>
      </c>
      <c r="E10" s="56">
        <v>300000</v>
      </c>
      <c r="F10" s="56">
        <v>300000</v>
      </c>
      <c r="H10" s="54">
        <v>7</v>
      </c>
      <c r="I10" s="56">
        <v>12000</v>
      </c>
      <c r="J10" s="56">
        <v>12000</v>
      </c>
      <c r="K10" s="56">
        <v>12000</v>
      </c>
      <c r="L10" s="56">
        <v>12000</v>
      </c>
      <c r="M10" s="56">
        <v>12000</v>
      </c>
    </row>
    <row r="11" spans="1:13" x14ac:dyDescent="0.2">
      <c r="A11" s="54">
        <v>8</v>
      </c>
      <c r="B11" s="55"/>
      <c r="C11" s="55"/>
      <c r="D11" s="55">
        <v>50000</v>
      </c>
      <c r="E11" s="55">
        <v>50000</v>
      </c>
      <c r="F11" s="55">
        <v>50000</v>
      </c>
      <c r="H11" s="54">
        <v>8</v>
      </c>
      <c r="I11" s="56">
        <v>12000</v>
      </c>
      <c r="J11" s="56">
        <v>12000</v>
      </c>
      <c r="K11" s="56">
        <v>12000</v>
      </c>
      <c r="L11" s="56">
        <v>12000</v>
      </c>
      <c r="M11" s="56">
        <v>12000</v>
      </c>
    </row>
    <row r="12" spans="1:13" x14ac:dyDescent="0.2">
      <c r="A12" s="54">
        <v>9</v>
      </c>
      <c r="B12" s="55"/>
      <c r="C12" s="55"/>
      <c r="D12" s="55"/>
      <c r="E12" s="55"/>
      <c r="F12" s="55"/>
      <c r="H12" s="54">
        <v>9</v>
      </c>
      <c r="I12" s="55">
        <v>10000</v>
      </c>
      <c r="J12" s="55">
        <v>10000</v>
      </c>
      <c r="K12" s="55">
        <v>10000</v>
      </c>
      <c r="L12" s="55">
        <v>10000</v>
      </c>
      <c r="M12" s="55">
        <v>10000</v>
      </c>
    </row>
    <row r="13" spans="1:13" x14ac:dyDescent="0.2">
      <c r="A13" s="54">
        <v>10</v>
      </c>
      <c r="B13" s="55"/>
      <c r="C13" s="55"/>
      <c r="D13" s="55"/>
      <c r="E13" s="55"/>
      <c r="F13" s="55"/>
      <c r="H13" s="54">
        <v>10</v>
      </c>
      <c r="I13" s="55">
        <v>20000</v>
      </c>
      <c r="J13" s="55">
        <v>20000</v>
      </c>
      <c r="K13" s="55">
        <v>20000</v>
      </c>
      <c r="L13" s="55">
        <v>20000</v>
      </c>
      <c r="M13" s="55">
        <v>20000</v>
      </c>
    </row>
    <row r="14" spans="1:13" x14ac:dyDescent="0.2">
      <c r="A14" s="54">
        <v>11</v>
      </c>
      <c r="B14" s="55"/>
      <c r="C14" s="55"/>
      <c r="D14" s="55"/>
      <c r="E14" s="55"/>
      <c r="F14" s="55"/>
      <c r="H14" s="54">
        <v>11</v>
      </c>
      <c r="I14" s="55"/>
      <c r="J14" s="55"/>
      <c r="K14" s="55">
        <v>100000</v>
      </c>
      <c r="L14" s="55">
        <v>100000</v>
      </c>
      <c r="M14" s="55">
        <v>100000</v>
      </c>
    </row>
    <row r="15" spans="1:13" x14ac:dyDescent="0.2">
      <c r="A15" s="54">
        <v>12</v>
      </c>
      <c r="B15" s="55"/>
      <c r="C15" s="55"/>
      <c r="D15" s="55"/>
      <c r="E15" s="55"/>
      <c r="F15" s="55"/>
      <c r="H15" s="54">
        <v>12</v>
      </c>
      <c r="I15" s="55"/>
      <c r="J15" s="55"/>
      <c r="K15" s="55">
        <v>20000</v>
      </c>
      <c r="L15" s="55">
        <v>20000</v>
      </c>
      <c r="M15" s="55">
        <v>20000</v>
      </c>
    </row>
    <row r="16" spans="1:13" x14ac:dyDescent="0.2">
      <c r="A16" s="60" t="s">
        <v>16</v>
      </c>
      <c r="B16" s="61">
        <f>SUM(B4:B15)</f>
        <v>0</v>
      </c>
      <c r="C16" s="61">
        <f>SUM(C4:C15)</f>
        <v>0</v>
      </c>
      <c r="D16" s="61">
        <f>SUM(D4:D15)</f>
        <v>800000</v>
      </c>
      <c r="E16" s="61">
        <f>SUM(E4:E15)</f>
        <v>800000</v>
      </c>
      <c r="F16" s="61">
        <f>SUM(F4:F15)</f>
        <v>700000</v>
      </c>
      <c r="H16" s="60" t="s">
        <v>16</v>
      </c>
      <c r="I16" s="61">
        <f>SUM(I4:I15)</f>
        <v>159000</v>
      </c>
      <c r="J16" s="61">
        <f>SUM(J4:J15)</f>
        <v>159000</v>
      </c>
      <c r="K16" s="61">
        <f>SUM(K4:K15)</f>
        <v>279000</v>
      </c>
      <c r="L16" s="61">
        <f>SUM(L4:L15)</f>
        <v>279000</v>
      </c>
      <c r="M16" s="61">
        <f>SUM(M4:M15)</f>
        <v>279000</v>
      </c>
    </row>
    <row r="19" spans="1:13" ht="21" x14ac:dyDescent="0.2">
      <c r="A19" s="222" t="s">
        <v>65</v>
      </c>
      <c r="B19" s="222"/>
      <c r="C19" s="222"/>
      <c r="D19" s="222"/>
      <c r="E19" s="222"/>
      <c r="F19" s="222"/>
      <c r="H19" s="222" t="s">
        <v>66</v>
      </c>
      <c r="I19" s="222"/>
      <c r="J19" s="222"/>
      <c r="K19" s="222"/>
      <c r="L19" s="222"/>
      <c r="M19" s="222"/>
    </row>
    <row r="20" spans="1:13" ht="21" x14ac:dyDescent="0.45">
      <c r="A20" s="52" t="s">
        <v>59</v>
      </c>
      <c r="B20" s="53">
        <v>61</v>
      </c>
      <c r="C20" s="53">
        <v>62</v>
      </c>
      <c r="D20" s="53">
        <v>63</v>
      </c>
      <c r="E20" s="53">
        <v>64</v>
      </c>
      <c r="F20" s="53">
        <v>65</v>
      </c>
      <c r="H20" s="52" t="s">
        <v>59</v>
      </c>
      <c r="I20" s="53">
        <v>61</v>
      </c>
      <c r="J20" s="53">
        <v>62</v>
      </c>
      <c r="K20" s="53">
        <v>63</v>
      </c>
      <c r="L20" s="53">
        <v>64</v>
      </c>
      <c r="M20" s="53">
        <v>65</v>
      </c>
    </row>
    <row r="21" spans="1:13" x14ac:dyDescent="0.2">
      <c r="A21" s="54">
        <v>1</v>
      </c>
      <c r="B21" s="55">
        <v>15000</v>
      </c>
      <c r="C21" s="55">
        <v>15000</v>
      </c>
      <c r="D21" s="55">
        <v>15000</v>
      </c>
      <c r="E21" s="55">
        <v>15000</v>
      </c>
      <c r="F21" s="55">
        <v>15000</v>
      </c>
      <c r="H21" s="54">
        <v>1</v>
      </c>
      <c r="I21" s="55">
        <v>165000</v>
      </c>
      <c r="J21" s="55">
        <v>170000</v>
      </c>
      <c r="K21" s="55">
        <v>180000</v>
      </c>
      <c r="L21" s="55">
        <v>190000</v>
      </c>
      <c r="M21" s="55">
        <v>190000</v>
      </c>
    </row>
    <row r="22" spans="1:13" x14ac:dyDescent="0.2">
      <c r="A22" s="54">
        <v>2</v>
      </c>
      <c r="B22" s="55"/>
      <c r="C22" s="55"/>
      <c r="D22" s="55"/>
      <c r="E22" s="55">
        <v>50000</v>
      </c>
      <c r="F22" s="55"/>
      <c r="H22" s="54">
        <v>2</v>
      </c>
      <c r="I22" s="55">
        <v>18000</v>
      </c>
      <c r="J22" s="55">
        <v>18000</v>
      </c>
      <c r="K22" s="55">
        <v>18000</v>
      </c>
      <c r="L22" s="55">
        <v>18000</v>
      </c>
      <c r="M22" s="55">
        <v>18000</v>
      </c>
    </row>
    <row r="23" spans="1:13" x14ac:dyDescent="0.2">
      <c r="A23" s="54">
        <v>3</v>
      </c>
      <c r="B23" s="55"/>
      <c r="C23" s="55"/>
      <c r="D23" s="56">
        <v>50000</v>
      </c>
      <c r="E23" s="56"/>
      <c r="F23" s="56"/>
      <c r="H23" s="54">
        <v>3</v>
      </c>
      <c r="I23" s="55">
        <v>384000</v>
      </c>
      <c r="J23" s="55">
        <v>384000</v>
      </c>
      <c r="K23" s="55">
        <v>384000</v>
      </c>
      <c r="L23" s="55">
        <v>384000</v>
      </c>
      <c r="M23" s="55">
        <v>384000</v>
      </c>
    </row>
    <row r="24" spans="1:13" x14ac:dyDescent="0.2">
      <c r="A24" s="54">
        <v>4</v>
      </c>
      <c r="B24" s="55">
        <v>70000</v>
      </c>
      <c r="C24" s="55">
        <v>70000</v>
      </c>
      <c r="D24" s="55">
        <v>70000</v>
      </c>
      <c r="E24" s="55">
        <v>70000</v>
      </c>
      <c r="F24" s="55">
        <v>70000</v>
      </c>
      <c r="H24" s="54">
        <v>4</v>
      </c>
      <c r="I24" s="55"/>
      <c r="J24" s="55">
        <v>50000</v>
      </c>
      <c r="K24" s="55">
        <v>50000</v>
      </c>
      <c r="L24" s="55">
        <v>50000</v>
      </c>
      <c r="M24" s="55">
        <v>50000</v>
      </c>
    </row>
    <row r="25" spans="1:13" x14ac:dyDescent="0.2">
      <c r="A25" s="54">
        <v>5</v>
      </c>
      <c r="B25" s="56">
        <v>20000</v>
      </c>
      <c r="C25" s="56">
        <v>20000</v>
      </c>
      <c r="D25" s="56">
        <v>20000</v>
      </c>
      <c r="E25" s="56">
        <v>20000</v>
      </c>
      <c r="F25" s="56">
        <v>20000</v>
      </c>
      <c r="H25" s="63">
        <v>5</v>
      </c>
      <c r="I25" s="56"/>
      <c r="J25" s="56"/>
      <c r="K25" s="56"/>
      <c r="L25" s="56"/>
      <c r="M25" s="56"/>
    </row>
    <row r="26" spans="1:13" x14ac:dyDescent="0.2">
      <c r="A26" s="54">
        <v>6</v>
      </c>
      <c r="B26" s="55">
        <v>10000</v>
      </c>
      <c r="C26" s="55">
        <v>10000</v>
      </c>
      <c r="D26" s="55">
        <v>10000</v>
      </c>
      <c r="E26" s="55">
        <v>10000</v>
      </c>
      <c r="F26" s="55">
        <v>10000</v>
      </c>
      <c r="H26" s="63">
        <v>6</v>
      </c>
      <c r="I26" s="55"/>
      <c r="J26" s="55"/>
      <c r="K26" s="55"/>
      <c r="L26" s="55"/>
      <c r="M26" s="55"/>
    </row>
    <row r="27" spans="1:13" x14ac:dyDescent="0.2">
      <c r="A27" s="54">
        <v>7</v>
      </c>
      <c r="B27" s="56">
        <v>20000</v>
      </c>
      <c r="C27" s="56">
        <v>20000</v>
      </c>
      <c r="D27" s="56">
        <v>20000</v>
      </c>
      <c r="E27" s="56">
        <v>20000</v>
      </c>
      <c r="F27" s="56">
        <v>20000</v>
      </c>
      <c r="H27" s="60" t="s">
        <v>16</v>
      </c>
      <c r="I27" s="61">
        <f>SUM(I21:I26)</f>
        <v>567000</v>
      </c>
      <c r="J27" s="61">
        <f>SUM(J21:J26)</f>
        <v>622000</v>
      </c>
      <c r="K27" s="61">
        <f>SUM(K21:K26)</f>
        <v>632000</v>
      </c>
      <c r="L27" s="61">
        <f>SUM(L21:L26)</f>
        <v>642000</v>
      </c>
      <c r="M27" s="61">
        <f>SUM(M21:M26)</f>
        <v>642000</v>
      </c>
    </row>
    <row r="28" spans="1:13" x14ac:dyDescent="0.2">
      <c r="A28" s="54">
        <v>8</v>
      </c>
      <c r="B28" s="55">
        <v>30000</v>
      </c>
      <c r="C28" s="55">
        <v>30000</v>
      </c>
      <c r="D28" s="55">
        <v>30000</v>
      </c>
      <c r="E28" s="55">
        <v>30000</v>
      </c>
      <c r="F28" s="55">
        <v>30000</v>
      </c>
      <c r="H28" s="63"/>
      <c r="I28" s="55"/>
      <c r="J28" s="55"/>
      <c r="K28" s="55"/>
      <c r="L28" s="55"/>
      <c r="M28" s="55"/>
    </row>
    <row r="29" spans="1:13" x14ac:dyDescent="0.2">
      <c r="A29" s="54">
        <v>9</v>
      </c>
      <c r="B29" s="55">
        <v>10000</v>
      </c>
      <c r="C29" s="55">
        <v>10000</v>
      </c>
      <c r="D29" s="55">
        <v>10000</v>
      </c>
      <c r="E29" s="55">
        <v>10000</v>
      </c>
      <c r="F29" s="55">
        <v>10000</v>
      </c>
      <c r="H29" s="223" t="s">
        <v>67</v>
      </c>
      <c r="I29" s="224"/>
      <c r="J29" s="224"/>
      <c r="K29" s="224"/>
      <c r="L29" s="224"/>
      <c r="M29" s="225"/>
    </row>
    <row r="30" spans="1:13" x14ac:dyDescent="0.2">
      <c r="A30" s="54">
        <v>10</v>
      </c>
      <c r="B30" s="55">
        <v>10000</v>
      </c>
      <c r="C30" s="55">
        <v>10000</v>
      </c>
      <c r="D30" s="55">
        <v>10000</v>
      </c>
      <c r="E30" s="55">
        <v>10000</v>
      </c>
      <c r="F30" s="55">
        <v>10000</v>
      </c>
      <c r="H30" s="63"/>
      <c r="I30" s="56">
        <v>61</v>
      </c>
      <c r="J30" s="56">
        <v>62</v>
      </c>
      <c r="K30" s="56">
        <v>63</v>
      </c>
      <c r="L30" s="56">
        <v>64</v>
      </c>
      <c r="M30" s="56">
        <v>65</v>
      </c>
    </row>
    <row r="31" spans="1:13" x14ac:dyDescent="0.2">
      <c r="A31" s="54">
        <v>11</v>
      </c>
      <c r="B31" s="55">
        <v>30000</v>
      </c>
      <c r="C31" s="55">
        <v>30000</v>
      </c>
      <c r="D31" s="55">
        <v>30000</v>
      </c>
      <c r="E31" s="55">
        <v>30000</v>
      </c>
      <c r="F31" s="55">
        <v>30000</v>
      </c>
      <c r="H31" s="63">
        <v>1</v>
      </c>
      <c r="I31" s="55"/>
      <c r="J31" s="55"/>
      <c r="K31" s="55">
        <v>30000</v>
      </c>
      <c r="L31" s="55">
        <v>30000</v>
      </c>
      <c r="M31" s="55">
        <v>30000</v>
      </c>
    </row>
    <row r="32" spans="1:13" x14ac:dyDescent="0.2">
      <c r="A32" s="54">
        <v>12</v>
      </c>
      <c r="B32" s="55">
        <v>10000</v>
      </c>
      <c r="C32" s="55">
        <v>10000</v>
      </c>
      <c r="D32" s="55">
        <v>10000</v>
      </c>
      <c r="E32" s="55">
        <v>10000</v>
      </c>
      <c r="F32" s="55">
        <v>10000</v>
      </c>
      <c r="H32" s="63"/>
      <c r="I32" s="55"/>
      <c r="J32" s="55"/>
      <c r="K32" s="55"/>
      <c r="L32" s="55"/>
      <c r="M32" s="55"/>
    </row>
    <row r="33" spans="1:13" x14ac:dyDescent="0.2">
      <c r="A33" s="54">
        <v>13</v>
      </c>
      <c r="B33" s="55">
        <v>15000</v>
      </c>
      <c r="C33" s="55">
        <v>15000</v>
      </c>
      <c r="D33" s="55">
        <v>15000</v>
      </c>
      <c r="E33" s="55">
        <v>15000</v>
      </c>
      <c r="F33" s="55">
        <v>15000</v>
      </c>
      <c r="H33" s="60" t="s">
        <v>16</v>
      </c>
      <c r="I33" s="66" t="s">
        <v>36</v>
      </c>
      <c r="J33" s="66" t="s">
        <v>68</v>
      </c>
      <c r="K33" s="61">
        <f>SUM(K31:K32)</f>
        <v>30000</v>
      </c>
      <c r="L33" s="61">
        <f>SUM(L31:L32)</f>
        <v>30000</v>
      </c>
      <c r="M33" s="61">
        <f>SUM(M31:M32)</f>
        <v>30000</v>
      </c>
    </row>
    <row r="34" spans="1:13" x14ac:dyDescent="0.2">
      <c r="A34" s="54">
        <v>14</v>
      </c>
      <c r="B34" s="55"/>
      <c r="C34" s="55">
        <v>50000</v>
      </c>
      <c r="D34" s="55">
        <v>50000</v>
      </c>
      <c r="E34" s="55">
        <v>50000</v>
      </c>
      <c r="F34" s="55">
        <v>50000</v>
      </c>
      <c r="H34" s="63"/>
      <c r="I34" s="55"/>
      <c r="J34" s="55"/>
      <c r="K34" s="55"/>
      <c r="L34" s="55"/>
      <c r="M34" s="55"/>
    </row>
    <row r="35" spans="1:13" x14ac:dyDescent="0.2">
      <c r="A35" s="54">
        <v>15</v>
      </c>
      <c r="B35" s="55"/>
      <c r="C35" s="55">
        <v>15000</v>
      </c>
      <c r="D35" s="55">
        <v>15000</v>
      </c>
      <c r="E35" s="55">
        <v>15000</v>
      </c>
      <c r="F35" s="55">
        <v>15000</v>
      </c>
      <c r="H35" s="63"/>
      <c r="I35" s="55"/>
      <c r="J35" s="55"/>
      <c r="K35" s="55"/>
      <c r="L35" s="55"/>
      <c r="M35" s="55"/>
    </row>
    <row r="36" spans="1:13" x14ac:dyDescent="0.2">
      <c r="A36" s="64">
        <v>16</v>
      </c>
      <c r="B36" s="65">
        <v>140000</v>
      </c>
      <c r="C36" s="55">
        <v>140000</v>
      </c>
      <c r="D36" s="55">
        <v>140000</v>
      </c>
      <c r="E36" s="55">
        <v>140000</v>
      </c>
      <c r="F36" s="55">
        <v>140000</v>
      </c>
      <c r="H36" s="63"/>
      <c r="I36" s="65"/>
      <c r="J36" s="55"/>
      <c r="K36" s="55"/>
      <c r="L36" s="55"/>
      <c r="M36" s="55"/>
    </row>
    <row r="37" spans="1:13" x14ac:dyDescent="0.2">
      <c r="A37" s="64">
        <v>17</v>
      </c>
      <c r="B37" s="65">
        <v>140000</v>
      </c>
      <c r="C37" s="55">
        <v>140000</v>
      </c>
      <c r="D37" s="55">
        <v>140000</v>
      </c>
      <c r="E37" s="55">
        <v>140000</v>
      </c>
      <c r="F37" s="55">
        <v>140000</v>
      </c>
      <c r="H37" s="63"/>
      <c r="I37" s="65"/>
      <c r="J37" s="55"/>
      <c r="K37" s="55"/>
      <c r="L37" s="55"/>
      <c r="M37" s="55"/>
    </row>
    <row r="38" spans="1:13" x14ac:dyDescent="0.2">
      <c r="A38" s="64">
        <v>18</v>
      </c>
      <c r="B38" s="65"/>
      <c r="C38" s="55">
        <v>20000</v>
      </c>
      <c r="D38" s="55">
        <v>20000</v>
      </c>
      <c r="E38" s="55">
        <v>20000</v>
      </c>
      <c r="F38" s="55">
        <v>20000</v>
      </c>
      <c r="H38" s="63"/>
      <c r="I38" s="65"/>
      <c r="J38" s="55"/>
      <c r="K38" s="55"/>
      <c r="L38" s="55"/>
      <c r="M38" s="55"/>
    </row>
    <row r="39" spans="1:13" x14ac:dyDescent="0.2">
      <c r="A39" s="64">
        <v>19</v>
      </c>
      <c r="B39" s="65">
        <v>30000</v>
      </c>
      <c r="C39" s="55">
        <v>30000</v>
      </c>
      <c r="D39" s="55">
        <v>30000</v>
      </c>
      <c r="E39" s="55">
        <v>30000</v>
      </c>
      <c r="F39" s="55">
        <v>30000</v>
      </c>
      <c r="H39" s="63"/>
      <c r="I39" s="65"/>
      <c r="J39" s="55"/>
      <c r="K39" s="55"/>
      <c r="L39" s="55"/>
      <c r="M39" s="55"/>
    </row>
    <row r="40" spans="1:13" x14ac:dyDescent="0.2">
      <c r="A40" s="64">
        <v>20</v>
      </c>
      <c r="B40" s="65">
        <v>15000</v>
      </c>
      <c r="C40" s="55">
        <v>15000</v>
      </c>
      <c r="D40" s="55">
        <v>15000</v>
      </c>
      <c r="E40" s="55">
        <v>15000</v>
      </c>
      <c r="F40" s="55">
        <v>15000</v>
      </c>
      <c r="H40" s="63"/>
      <c r="I40" s="65"/>
      <c r="J40" s="55"/>
      <c r="K40" s="55"/>
      <c r="L40" s="55"/>
      <c r="M40" s="55"/>
    </row>
    <row r="41" spans="1:13" x14ac:dyDescent="0.2">
      <c r="A41" s="64">
        <v>21</v>
      </c>
      <c r="B41" s="65">
        <v>10000</v>
      </c>
      <c r="C41" s="55">
        <v>10000</v>
      </c>
      <c r="D41" s="55">
        <v>10000</v>
      </c>
      <c r="E41" s="55">
        <v>10000</v>
      </c>
      <c r="F41" s="55">
        <v>10000</v>
      </c>
      <c r="H41" s="63"/>
      <c r="I41" s="65"/>
      <c r="J41" s="55"/>
      <c r="K41" s="55"/>
      <c r="L41" s="55"/>
      <c r="M41" s="55"/>
    </row>
    <row r="42" spans="1:13" x14ac:dyDescent="0.2">
      <c r="A42" s="64">
        <v>22</v>
      </c>
      <c r="B42" s="65">
        <v>10000</v>
      </c>
      <c r="C42" s="55">
        <v>10000</v>
      </c>
      <c r="D42" s="55">
        <v>10000</v>
      </c>
      <c r="E42" s="55">
        <v>10000</v>
      </c>
      <c r="F42" s="55">
        <v>10000</v>
      </c>
      <c r="H42" s="63"/>
      <c r="I42" s="65"/>
      <c r="J42" s="55"/>
      <c r="K42" s="55"/>
      <c r="L42" s="55"/>
      <c r="M42" s="55"/>
    </row>
    <row r="43" spans="1:13" x14ac:dyDescent="0.2">
      <c r="A43" s="64">
        <v>23</v>
      </c>
      <c r="B43" s="65">
        <v>23000</v>
      </c>
      <c r="C43" s="55">
        <v>23000</v>
      </c>
      <c r="D43" s="55">
        <v>23000</v>
      </c>
      <c r="E43" s="55">
        <v>23000</v>
      </c>
      <c r="F43" s="55">
        <v>23000</v>
      </c>
      <c r="H43" s="63"/>
      <c r="I43" s="65"/>
      <c r="J43" s="55"/>
      <c r="K43" s="55"/>
      <c r="L43" s="55"/>
      <c r="M43" s="55"/>
    </row>
    <row r="44" spans="1:13" x14ac:dyDescent="0.2">
      <c r="A44" s="63">
        <v>24</v>
      </c>
      <c r="B44" s="55"/>
      <c r="C44" s="55"/>
      <c r="D44" s="55"/>
      <c r="E44" s="55"/>
      <c r="F44" s="55"/>
      <c r="H44" s="63"/>
      <c r="I44" s="55"/>
      <c r="J44" s="55"/>
      <c r="K44" s="55"/>
      <c r="L44" s="55"/>
      <c r="M44" s="55"/>
    </row>
    <row r="45" spans="1:13" x14ac:dyDescent="0.2">
      <c r="A45" s="63">
        <v>25</v>
      </c>
      <c r="B45" s="55"/>
      <c r="C45" s="55"/>
      <c r="D45" s="55"/>
      <c r="E45" s="55"/>
      <c r="F45" s="55"/>
      <c r="H45" s="63"/>
      <c r="I45" s="55"/>
      <c r="J45" s="55"/>
      <c r="K45" s="55"/>
      <c r="L45" s="55"/>
      <c r="M45" s="55"/>
    </row>
    <row r="46" spans="1:13" x14ac:dyDescent="0.2">
      <c r="A46" s="63">
        <v>26</v>
      </c>
      <c r="B46" s="55"/>
      <c r="C46" s="55"/>
      <c r="D46" s="55"/>
      <c r="E46" s="55"/>
      <c r="F46" s="55"/>
      <c r="H46" s="63"/>
      <c r="I46" s="55"/>
      <c r="J46" s="55"/>
      <c r="K46" s="55"/>
      <c r="L46" s="55"/>
      <c r="M46" s="55"/>
    </row>
    <row r="47" spans="1:13" x14ac:dyDescent="0.2">
      <c r="A47" s="60" t="s">
        <v>16</v>
      </c>
      <c r="B47" s="61">
        <f>SUM(B21:B46)</f>
        <v>608000</v>
      </c>
      <c r="C47" s="61">
        <f>SUM(C21:C46)</f>
        <v>693000</v>
      </c>
      <c r="D47" s="61">
        <f>SUM(D21:D46)</f>
        <v>743000</v>
      </c>
      <c r="E47" s="61">
        <f>SUM(E21:E46)</f>
        <v>743000</v>
      </c>
      <c r="F47" s="61">
        <f>SUM(F21:F46)</f>
        <v>693000</v>
      </c>
      <c r="H47" s="60"/>
      <c r="I47" s="61"/>
      <c r="J47" s="61"/>
      <c r="K47" s="61"/>
      <c r="L47" s="61"/>
      <c r="M47" s="61"/>
    </row>
  </sheetData>
  <mergeCells count="5">
    <mergeCell ref="A2:F2"/>
    <mergeCell ref="H2:M2"/>
    <mergeCell ref="A19:F19"/>
    <mergeCell ref="H19:M19"/>
    <mergeCell ref="H29:M29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workbookViewId="0">
      <selection sqref="A1:F1"/>
    </sheetView>
  </sheetViews>
  <sheetFormatPr defaultRowHeight="14.25" x14ac:dyDescent="0.2"/>
  <cols>
    <col min="1" max="1" width="6.625" customWidth="1"/>
    <col min="2" max="2" width="15.625" customWidth="1"/>
    <col min="3" max="3" width="15" customWidth="1"/>
    <col min="4" max="4" width="15.875" customWidth="1"/>
    <col min="5" max="5" width="13.625" customWidth="1"/>
    <col min="6" max="6" width="14.25" customWidth="1"/>
    <col min="8" max="8" width="5.75" customWidth="1"/>
    <col min="9" max="9" width="9.625" bestFit="1" customWidth="1"/>
    <col min="10" max="10" width="12.25" customWidth="1"/>
    <col min="11" max="11" width="10.375" customWidth="1"/>
    <col min="12" max="12" width="10.25" customWidth="1"/>
    <col min="13" max="13" width="11" customWidth="1"/>
  </cols>
  <sheetData>
    <row r="1" spans="1:13" ht="21" x14ac:dyDescent="0.2">
      <c r="A1" s="222" t="s">
        <v>75</v>
      </c>
      <c r="B1" s="222"/>
      <c r="C1" s="222"/>
      <c r="D1" s="222"/>
      <c r="E1" s="222"/>
      <c r="F1" s="222"/>
    </row>
    <row r="2" spans="1:13" ht="21" x14ac:dyDescent="0.45">
      <c r="A2" s="52" t="s">
        <v>59</v>
      </c>
      <c r="B2" s="53">
        <v>61</v>
      </c>
      <c r="C2" s="53">
        <v>62</v>
      </c>
      <c r="D2" s="53">
        <v>63</v>
      </c>
      <c r="E2" s="53">
        <v>64</v>
      </c>
      <c r="F2" s="53">
        <v>65</v>
      </c>
      <c r="H2" s="222" t="s">
        <v>73</v>
      </c>
      <c r="I2" s="222"/>
      <c r="J2" s="222"/>
      <c r="K2" s="222"/>
      <c r="L2" s="222"/>
      <c r="M2" s="222"/>
    </row>
    <row r="3" spans="1:13" ht="21" x14ac:dyDescent="0.45">
      <c r="A3" s="54">
        <v>1</v>
      </c>
      <c r="B3" s="55"/>
      <c r="C3" s="55">
        <v>500000</v>
      </c>
      <c r="D3" s="56"/>
      <c r="E3" s="56"/>
      <c r="F3" s="56"/>
      <c r="H3" s="52" t="s">
        <v>59</v>
      </c>
      <c r="I3" s="53">
        <v>61</v>
      </c>
      <c r="J3" s="53">
        <v>62</v>
      </c>
      <c r="K3" s="53">
        <v>63</v>
      </c>
      <c r="L3" s="53">
        <v>64</v>
      </c>
      <c r="M3" s="53">
        <v>65</v>
      </c>
    </row>
    <row r="4" spans="1:13" x14ac:dyDescent="0.2">
      <c r="A4" s="54">
        <v>2</v>
      </c>
      <c r="B4" s="55"/>
      <c r="C4" s="55"/>
      <c r="D4" s="55">
        <v>500000</v>
      </c>
      <c r="E4" s="55"/>
      <c r="F4" s="55"/>
      <c r="H4" s="54">
        <v>1</v>
      </c>
      <c r="I4" s="55">
        <v>40000</v>
      </c>
      <c r="J4" s="55">
        <v>40000</v>
      </c>
      <c r="K4" s="55">
        <v>40000</v>
      </c>
      <c r="L4" s="55">
        <v>40000</v>
      </c>
      <c r="M4" s="55">
        <v>40000</v>
      </c>
    </row>
    <row r="5" spans="1:13" x14ac:dyDescent="0.2">
      <c r="A5" s="54">
        <v>3</v>
      </c>
      <c r="B5" s="55"/>
      <c r="C5" s="55"/>
      <c r="D5" s="56"/>
      <c r="E5" s="56">
        <v>500000</v>
      </c>
      <c r="F5" s="56"/>
      <c r="H5" s="54">
        <v>2</v>
      </c>
      <c r="I5" s="55"/>
      <c r="J5" s="55"/>
      <c r="K5" s="55"/>
      <c r="L5" s="55"/>
      <c r="M5" s="55"/>
    </row>
    <row r="6" spans="1:13" x14ac:dyDescent="0.2">
      <c r="A6" s="54">
        <v>4</v>
      </c>
      <c r="B6" s="55"/>
      <c r="C6" s="55"/>
      <c r="D6" s="56"/>
      <c r="E6" s="56"/>
      <c r="F6" s="56"/>
      <c r="H6" s="54">
        <v>3</v>
      </c>
      <c r="I6" s="55"/>
      <c r="J6" s="55"/>
      <c r="K6" s="56"/>
      <c r="L6" s="56"/>
      <c r="M6" s="56"/>
    </row>
    <row r="7" spans="1:13" x14ac:dyDescent="0.2">
      <c r="A7" s="54">
        <v>5</v>
      </c>
      <c r="B7" s="56"/>
      <c r="C7" s="55"/>
      <c r="D7" s="56"/>
      <c r="E7" s="56"/>
      <c r="F7" s="56"/>
      <c r="H7" s="54">
        <v>4</v>
      </c>
      <c r="I7" s="55"/>
      <c r="J7" s="55"/>
      <c r="K7" s="56"/>
      <c r="L7" s="56"/>
      <c r="M7" s="56"/>
    </row>
    <row r="8" spans="1:13" x14ac:dyDescent="0.2">
      <c r="A8" s="54">
        <v>6</v>
      </c>
      <c r="B8" s="55"/>
      <c r="C8" s="55"/>
      <c r="D8" s="55"/>
      <c r="E8" s="55"/>
      <c r="F8" s="55"/>
      <c r="H8" s="54">
        <v>5</v>
      </c>
      <c r="I8" s="56"/>
      <c r="J8" s="55"/>
      <c r="K8" s="56"/>
      <c r="L8" s="56"/>
      <c r="M8" s="56"/>
    </row>
    <row r="9" spans="1:13" x14ac:dyDescent="0.2">
      <c r="A9" s="54">
        <v>7</v>
      </c>
      <c r="B9" s="56"/>
      <c r="C9" s="56"/>
      <c r="D9" s="56"/>
      <c r="E9" s="56"/>
      <c r="F9" s="56"/>
      <c r="H9" s="54">
        <v>6</v>
      </c>
      <c r="I9" s="55"/>
      <c r="J9" s="55"/>
      <c r="K9" s="55"/>
      <c r="L9" s="55"/>
      <c r="M9" s="55"/>
    </row>
    <row r="10" spans="1:13" x14ac:dyDescent="0.2">
      <c r="A10" s="54">
        <v>8</v>
      </c>
      <c r="B10" s="55"/>
      <c r="C10" s="55"/>
      <c r="D10" s="55"/>
      <c r="E10" s="55"/>
      <c r="F10" s="55"/>
      <c r="H10" s="54">
        <v>7</v>
      </c>
      <c r="I10" s="56"/>
      <c r="J10" s="56"/>
      <c r="K10" s="56"/>
      <c r="L10" s="56"/>
      <c r="M10" s="56"/>
    </row>
    <row r="11" spans="1:13" x14ac:dyDescent="0.2">
      <c r="A11" s="54">
        <v>9</v>
      </c>
      <c r="B11" s="55"/>
      <c r="C11" s="55"/>
      <c r="D11" s="55"/>
      <c r="E11" s="55"/>
      <c r="F11" s="55"/>
      <c r="H11" s="54">
        <v>8</v>
      </c>
      <c r="I11" s="55"/>
      <c r="J11" s="55"/>
      <c r="K11" s="55"/>
      <c r="L11" s="55"/>
      <c r="M11" s="55"/>
    </row>
    <row r="12" spans="1:13" x14ac:dyDescent="0.2">
      <c r="A12" s="54">
        <v>10</v>
      </c>
      <c r="B12" s="55"/>
      <c r="C12" s="55"/>
      <c r="D12" s="55"/>
      <c r="E12" s="55"/>
      <c r="F12" s="55"/>
      <c r="H12" s="54">
        <v>9</v>
      </c>
      <c r="I12" s="55"/>
      <c r="J12" s="55"/>
      <c r="K12" s="55"/>
      <c r="L12" s="55"/>
      <c r="M12" s="55"/>
    </row>
    <row r="13" spans="1:13" x14ac:dyDescent="0.2">
      <c r="A13" s="54">
        <v>11</v>
      </c>
      <c r="B13" s="55"/>
      <c r="C13" s="55"/>
      <c r="D13" s="55"/>
      <c r="E13" s="55"/>
      <c r="F13" s="55"/>
      <c r="H13" s="54">
        <v>10</v>
      </c>
      <c r="I13" s="55"/>
      <c r="J13" s="55"/>
      <c r="K13" s="55"/>
      <c r="L13" s="55"/>
      <c r="M13" s="55"/>
    </row>
    <row r="14" spans="1:13" x14ac:dyDescent="0.2">
      <c r="A14" s="54">
        <v>12</v>
      </c>
      <c r="B14" s="55"/>
      <c r="C14" s="55"/>
      <c r="D14" s="55"/>
      <c r="E14" s="55"/>
      <c r="F14" s="55"/>
      <c r="H14" s="54">
        <v>11</v>
      </c>
      <c r="I14" s="55"/>
      <c r="J14" s="55"/>
      <c r="K14" s="55"/>
      <c r="L14" s="55"/>
      <c r="M14" s="55"/>
    </row>
    <row r="15" spans="1:13" x14ac:dyDescent="0.2">
      <c r="A15" s="60" t="s">
        <v>16</v>
      </c>
      <c r="B15" s="61">
        <f>SUM(B3:B14)</f>
        <v>0</v>
      </c>
      <c r="C15" s="61">
        <f>SUM(C3:C14)</f>
        <v>500000</v>
      </c>
      <c r="D15" s="61">
        <f>SUM(D3:D14)</f>
        <v>500000</v>
      </c>
      <c r="E15" s="61">
        <f>SUM(E3:E14)</f>
        <v>500000</v>
      </c>
      <c r="F15" s="61">
        <f>SUM(F3:F14)</f>
        <v>0</v>
      </c>
      <c r="H15" s="54">
        <v>12</v>
      </c>
      <c r="I15" s="55"/>
      <c r="J15" s="55"/>
      <c r="K15" s="55"/>
      <c r="L15" s="55"/>
      <c r="M15" s="55"/>
    </row>
    <row r="16" spans="1:13" x14ac:dyDescent="0.2">
      <c r="H16" s="60" t="s">
        <v>16</v>
      </c>
      <c r="I16" s="61">
        <f>SUM(I4:I15)</f>
        <v>40000</v>
      </c>
      <c r="J16" s="61">
        <f>SUM(J4:J15)</f>
        <v>40000</v>
      </c>
      <c r="K16" s="61">
        <f>SUM(K4:K15)</f>
        <v>40000</v>
      </c>
      <c r="L16" s="61">
        <f>SUM(L4:L15)</f>
        <v>40000</v>
      </c>
      <c r="M16" s="61">
        <f>SUM(M4:M15)</f>
        <v>40000</v>
      </c>
    </row>
    <row r="17" spans="1:6" ht="21" x14ac:dyDescent="0.2">
      <c r="A17" s="222" t="s">
        <v>69</v>
      </c>
      <c r="B17" s="222"/>
      <c r="C17" s="222"/>
      <c r="D17" s="222"/>
      <c r="E17" s="222"/>
      <c r="F17" s="222"/>
    </row>
    <row r="18" spans="1:6" ht="21" x14ac:dyDescent="0.45">
      <c r="A18" s="52" t="s">
        <v>59</v>
      </c>
      <c r="B18" s="53">
        <v>61</v>
      </c>
      <c r="C18" s="53">
        <v>62</v>
      </c>
      <c r="D18" s="53">
        <v>63</v>
      </c>
      <c r="E18" s="53">
        <v>64</v>
      </c>
      <c r="F18" s="53">
        <v>65</v>
      </c>
    </row>
    <row r="19" spans="1:6" x14ac:dyDescent="0.2">
      <c r="A19" s="54">
        <v>1</v>
      </c>
      <c r="B19" s="55">
        <v>10000</v>
      </c>
      <c r="C19" s="55">
        <v>10000</v>
      </c>
      <c r="D19" s="56">
        <v>10000</v>
      </c>
      <c r="E19" s="56">
        <v>10000</v>
      </c>
      <c r="F19" s="56">
        <v>10000</v>
      </c>
    </row>
    <row r="20" spans="1:6" x14ac:dyDescent="0.2">
      <c r="A20" s="54">
        <v>2</v>
      </c>
      <c r="B20" s="55">
        <v>20000</v>
      </c>
      <c r="C20" s="55">
        <v>20000</v>
      </c>
      <c r="D20" s="55">
        <v>20000</v>
      </c>
      <c r="E20" s="55">
        <v>20000</v>
      </c>
      <c r="F20" s="55">
        <v>20000</v>
      </c>
    </row>
    <row r="21" spans="1:6" x14ac:dyDescent="0.2">
      <c r="A21" s="54">
        <v>3</v>
      </c>
      <c r="B21" s="55">
        <v>50000</v>
      </c>
      <c r="C21" s="55">
        <v>50000</v>
      </c>
      <c r="D21" s="55">
        <v>50000</v>
      </c>
      <c r="E21" s="55">
        <v>50000</v>
      </c>
      <c r="F21" s="55">
        <v>50000</v>
      </c>
    </row>
    <row r="22" spans="1:6" x14ac:dyDescent="0.2">
      <c r="A22" s="54">
        <v>4</v>
      </c>
      <c r="B22" s="55">
        <v>50000</v>
      </c>
      <c r="C22" s="55">
        <v>50000</v>
      </c>
      <c r="D22" s="55">
        <v>50000</v>
      </c>
      <c r="E22" s="55">
        <v>50000</v>
      </c>
      <c r="F22" s="55">
        <v>50000</v>
      </c>
    </row>
    <row r="23" spans="1:6" x14ac:dyDescent="0.2">
      <c r="A23" s="54">
        <v>5</v>
      </c>
      <c r="B23" s="56">
        <v>100000</v>
      </c>
      <c r="C23" s="56">
        <v>100000</v>
      </c>
      <c r="D23" s="56">
        <v>100000</v>
      </c>
      <c r="E23" s="56">
        <v>100000</v>
      </c>
      <c r="F23" s="56">
        <v>100000</v>
      </c>
    </row>
    <row r="24" spans="1:6" x14ac:dyDescent="0.2">
      <c r="A24" s="54">
        <v>6</v>
      </c>
      <c r="B24" s="56">
        <v>100000</v>
      </c>
      <c r="C24" s="56">
        <v>100000</v>
      </c>
      <c r="D24" s="56">
        <v>100000</v>
      </c>
      <c r="E24" s="56">
        <v>100000</v>
      </c>
      <c r="F24" s="56">
        <v>100000</v>
      </c>
    </row>
    <row r="25" spans="1:6" x14ac:dyDescent="0.2">
      <c r="A25" s="54">
        <v>7</v>
      </c>
      <c r="B25" s="56">
        <v>100000</v>
      </c>
      <c r="C25" s="56">
        <v>100000</v>
      </c>
      <c r="D25" s="56">
        <v>100000</v>
      </c>
      <c r="E25" s="56">
        <v>100000</v>
      </c>
      <c r="F25" s="56">
        <v>100000</v>
      </c>
    </row>
    <row r="26" spans="1:6" x14ac:dyDescent="0.2">
      <c r="A26" s="54">
        <v>8</v>
      </c>
      <c r="B26" s="56">
        <v>100000</v>
      </c>
      <c r="C26" s="56">
        <v>100000</v>
      </c>
      <c r="D26" s="56">
        <v>100000</v>
      </c>
      <c r="E26" s="56">
        <v>100000</v>
      </c>
      <c r="F26" s="56">
        <v>100000</v>
      </c>
    </row>
    <row r="27" spans="1:6" x14ac:dyDescent="0.2">
      <c r="A27" s="54">
        <v>9</v>
      </c>
      <c r="B27" s="56">
        <v>100000</v>
      </c>
      <c r="C27" s="56">
        <v>100000</v>
      </c>
      <c r="D27" s="56">
        <v>100000</v>
      </c>
      <c r="E27" s="56">
        <v>100000</v>
      </c>
      <c r="F27" s="56">
        <v>100000</v>
      </c>
    </row>
    <row r="28" spans="1:6" x14ac:dyDescent="0.2">
      <c r="A28" s="54">
        <v>10</v>
      </c>
      <c r="B28" s="56">
        <v>100000</v>
      </c>
      <c r="C28" s="56">
        <v>100000</v>
      </c>
      <c r="D28" s="56">
        <v>100000</v>
      </c>
      <c r="E28" s="56">
        <v>100000</v>
      </c>
      <c r="F28" s="56">
        <v>100000</v>
      </c>
    </row>
    <row r="29" spans="1:6" x14ac:dyDescent="0.2">
      <c r="A29" s="54">
        <v>11</v>
      </c>
      <c r="B29" s="56">
        <v>100000</v>
      </c>
      <c r="C29" s="56">
        <v>100000</v>
      </c>
      <c r="D29" s="56">
        <v>100000</v>
      </c>
      <c r="E29" s="56">
        <v>100000</v>
      </c>
      <c r="F29" s="56">
        <v>100000</v>
      </c>
    </row>
    <row r="30" spans="1:6" x14ac:dyDescent="0.2">
      <c r="A30" s="54">
        <v>12</v>
      </c>
      <c r="B30" s="56">
        <v>100000</v>
      </c>
      <c r="C30" s="56">
        <v>100000</v>
      </c>
      <c r="D30" s="56">
        <v>100000</v>
      </c>
      <c r="E30" s="56">
        <v>100000</v>
      </c>
      <c r="F30" s="56">
        <v>100000</v>
      </c>
    </row>
    <row r="31" spans="1:6" x14ac:dyDescent="0.2">
      <c r="A31" s="54">
        <v>13</v>
      </c>
      <c r="B31" s="56"/>
      <c r="C31" s="56">
        <v>30000</v>
      </c>
      <c r="D31" s="56">
        <v>30000</v>
      </c>
      <c r="E31" s="56">
        <v>30000</v>
      </c>
      <c r="F31" s="56">
        <v>30000</v>
      </c>
    </row>
    <row r="32" spans="1:6" x14ac:dyDescent="0.2">
      <c r="A32" s="54">
        <v>14</v>
      </c>
      <c r="B32" s="55">
        <v>5000</v>
      </c>
      <c r="C32" s="55">
        <v>5000</v>
      </c>
      <c r="D32" s="55">
        <v>5000</v>
      </c>
      <c r="E32" s="55">
        <v>5000</v>
      </c>
      <c r="F32" s="55">
        <v>5000</v>
      </c>
    </row>
    <row r="33" spans="1:6" x14ac:dyDescent="0.2">
      <c r="A33" s="60" t="s">
        <v>16</v>
      </c>
      <c r="B33" s="61">
        <f>SUM(B19:B32)</f>
        <v>935000</v>
      </c>
      <c r="C33" s="61">
        <f>SUM(C19:C32)</f>
        <v>965000</v>
      </c>
      <c r="D33" s="61">
        <f>SUM(D19:D32)</f>
        <v>965000</v>
      </c>
      <c r="E33" s="61">
        <f>SUM(E19:E32)</f>
        <v>965000</v>
      </c>
      <c r="F33" s="61">
        <f>SUM(F19:F32)</f>
        <v>965000</v>
      </c>
    </row>
  </sheetData>
  <mergeCells count="3">
    <mergeCell ref="A1:F1"/>
    <mergeCell ref="A17:F17"/>
    <mergeCell ref="H2:M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6"/>
  <sheetViews>
    <sheetView workbookViewId="0">
      <selection activeCell="A2" sqref="A2:F2"/>
    </sheetView>
  </sheetViews>
  <sheetFormatPr defaultRowHeight="14.25" x14ac:dyDescent="0.2"/>
  <cols>
    <col min="1" max="1" width="5.75" customWidth="1"/>
    <col min="2" max="2" width="14.75" customWidth="1"/>
    <col min="3" max="3" width="13.75" customWidth="1"/>
    <col min="4" max="4" width="14" customWidth="1"/>
    <col min="5" max="6" width="14.875" customWidth="1"/>
  </cols>
  <sheetData>
    <row r="2" spans="1:6" ht="21" x14ac:dyDescent="0.2">
      <c r="A2" s="222" t="s">
        <v>74</v>
      </c>
      <c r="B2" s="222"/>
      <c r="C2" s="222"/>
      <c r="D2" s="222"/>
      <c r="E2" s="222"/>
      <c r="F2" s="222"/>
    </row>
    <row r="3" spans="1:6" ht="21" x14ac:dyDescent="0.45">
      <c r="A3" s="52" t="s">
        <v>59</v>
      </c>
      <c r="B3" s="53">
        <v>61</v>
      </c>
      <c r="C3" s="53">
        <v>62</v>
      </c>
      <c r="D3" s="53">
        <v>63</v>
      </c>
      <c r="E3" s="53">
        <v>64</v>
      </c>
      <c r="F3" s="53">
        <v>65</v>
      </c>
    </row>
    <row r="4" spans="1:6" x14ac:dyDescent="0.2">
      <c r="A4" s="54">
        <v>1</v>
      </c>
      <c r="B4" s="55">
        <v>10000</v>
      </c>
      <c r="C4" s="55">
        <v>10000</v>
      </c>
      <c r="D4" s="55">
        <v>10000</v>
      </c>
      <c r="E4" s="55">
        <v>10000</v>
      </c>
      <c r="F4" s="55">
        <v>10000</v>
      </c>
    </row>
    <row r="5" spans="1:6" x14ac:dyDescent="0.2">
      <c r="A5" s="54">
        <v>2</v>
      </c>
      <c r="B5" s="55">
        <v>40000</v>
      </c>
      <c r="C5" s="55">
        <v>40000</v>
      </c>
      <c r="D5" s="55">
        <v>40000</v>
      </c>
      <c r="E5" s="55">
        <v>40000</v>
      </c>
      <c r="F5" s="55">
        <v>40000</v>
      </c>
    </row>
    <row r="6" spans="1:6" x14ac:dyDescent="0.2">
      <c r="A6" s="54">
        <v>3</v>
      </c>
      <c r="B6" s="55">
        <v>10000</v>
      </c>
      <c r="C6" s="55">
        <v>10000</v>
      </c>
      <c r="D6" s="55">
        <v>10000</v>
      </c>
      <c r="E6" s="55">
        <v>10000</v>
      </c>
      <c r="F6" s="55">
        <v>10000</v>
      </c>
    </row>
    <row r="7" spans="1:6" x14ac:dyDescent="0.2">
      <c r="A7" s="54">
        <v>4</v>
      </c>
      <c r="B7" s="55">
        <v>10000</v>
      </c>
      <c r="C7" s="55">
        <v>10000</v>
      </c>
      <c r="D7" s="55">
        <v>10000</v>
      </c>
      <c r="E7" s="55">
        <v>10000</v>
      </c>
      <c r="F7" s="55">
        <v>10000</v>
      </c>
    </row>
    <row r="8" spans="1:6" x14ac:dyDescent="0.2">
      <c r="A8" s="54">
        <v>5</v>
      </c>
      <c r="B8" s="55">
        <v>10000</v>
      </c>
      <c r="C8" s="55">
        <v>10000</v>
      </c>
      <c r="D8" s="55">
        <v>10000</v>
      </c>
      <c r="E8" s="55">
        <v>10000</v>
      </c>
      <c r="F8" s="55">
        <v>10000</v>
      </c>
    </row>
    <row r="9" spans="1:6" x14ac:dyDescent="0.2">
      <c r="A9" s="54">
        <v>6</v>
      </c>
      <c r="B9" s="55">
        <v>30000</v>
      </c>
      <c r="C9" s="55">
        <v>30000</v>
      </c>
      <c r="D9" s="55">
        <v>30000</v>
      </c>
      <c r="E9" s="55">
        <v>30000</v>
      </c>
      <c r="F9" s="55">
        <v>30000</v>
      </c>
    </row>
    <row r="10" spans="1:6" x14ac:dyDescent="0.2">
      <c r="A10" s="54">
        <v>7</v>
      </c>
      <c r="B10" s="56"/>
      <c r="C10" s="56"/>
      <c r="D10" s="56"/>
      <c r="E10" s="56"/>
      <c r="F10" s="56"/>
    </row>
    <row r="11" spans="1:6" x14ac:dyDescent="0.2">
      <c r="A11" s="54">
        <v>8</v>
      </c>
      <c r="B11" s="55"/>
      <c r="C11" s="55"/>
      <c r="D11" s="55"/>
      <c r="E11" s="55"/>
      <c r="F11" s="55"/>
    </row>
    <row r="12" spans="1:6" x14ac:dyDescent="0.2">
      <c r="A12" s="54">
        <v>9</v>
      </c>
      <c r="B12" s="55"/>
      <c r="C12" s="55"/>
      <c r="D12" s="55"/>
      <c r="E12" s="55"/>
      <c r="F12" s="55"/>
    </row>
    <row r="13" spans="1:6" x14ac:dyDescent="0.2">
      <c r="A13" s="54">
        <v>10</v>
      </c>
      <c r="B13" s="55"/>
      <c r="C13" s="55"/>
      <c r="D13" s="55"/>
      <c r="E13" s="55"/>
      <c r="F13" s="55"/>
    </row>
    <row r="14" spans="1:6" x14ac:dyDescent="0.2">
      <c r="A14" s="54">
        <v>11</v>
      </c>
      <c r="B14" s="55"/>
      <c r="C14" s="55"/>
      <c r="D14" s="55"/>
      <c r="E14" s="55"/>
      <c r="F14" s="55"/>
    </row>
    <row r="15" spans="1:6" x14ac:dyDescent="0.2">
      <c r="A15" s="54">
        <v>12</v>
      </c>
      <c r="B15" s="55"/>
      <c r="C15" s="55"/>
      <c r="D15" s="55"/>
      <c r="E15" s="55"/>
      <c r="F15" s="55"/>
    </row>
    <row r="16" spans="1:6" x14ac:dyDescent="0.2">
      <c r="A16" s="60" t="s">
        <v>16</v>
      </c>
      <c r="B16" s="61">
        <f>SUM(B4:B15)</f>
        <v>110000</v>
      </c>
      <c r="C16" s="61">
        <f>SUM(C4:C15)</f>
        <v>110000</v>
      </c>
      <c r="D16" s="61">
        <f>SUM(D4:D15)</f>
        <v>110000</v>
      </c>
      <c r="E16" s="61">
        <f>SUM(E4:E15)</f>
        <v>110000</v>
      </c>
      <c r="F16" s="61">
        <f>SUM(F4:F15)</f>
        <v>110000</v>
      </c>
    </row>
  </sheetData>
  <mergeCells count="1">
    <mergeCell ref="A2:F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6"/>
  <sheetViews>
    <sheetView workbookViewId="0">
      <selection activeCell="D16" sqref="D16"/>
    </sheetView>
  </sheetViews>
  <sheetFormatPr defaultRowHeight="14.25" x14ac:dyDescent="0.2"/>
  <cols>
    <col min="1" max="1" width="5.625" customWidth="1"/>
    <col min="2" max="2" width="15.25" customWidth="1"/>
    <col min="3" max="3" width="14.375" customWidth="1"/>
    <col min="4" max="4" width="14.625" customWidth="1"/>
    <col min="5" max="5" width="15.125" customWidth="1"/>
    <col min="6" max="6" width="14.375" customWidth="1"/>
    <col min="8" max="8" width="6.125" customWidth="1"/>
    <col min="9" max="9" width="14.625" customWidth="1"/>
    <col min="10" max="10" width="12.625" customWidth="1"/>
    <col min="11" max="11" width="14.25" customWidth="1"/>
    <col min="12" max="12" width="11" customWidth="1"/>
    <col min="13" max="13" width="12.875" customWidth="1"/>
  </cols>
  <sheetData>
    <row r="2" spans="1:13" ht="21" x14ac:dyDescent="0.2">
      <c r="A2" s="222" t="s">
        <v>76</v>
      </c>
      <c r="B2" s="222"/>
      <c r="C2" s="222"/>
      <c r="D2" s="222"/>
      <c r="E2" s="222"/>
      <c r="F2" s="222"/>
      <c r="H2" s="222" t="s">
        <v>77</v>
      </c>
      <c r="I2" s="222"/>
      <c r="J2" s="222"/>
      <c r="K2" s="222"/>
      <c r="L2" s="222"/>
      <c r="M2" s="222"/>
    </row>
    <row r="3" spans="1:13" ht="21" x14ac:dyDescent="0.45">
      <c r="A3" s="52" t="s">
        <v>59</v>
      </c>
      <c r="B3" s="53">
        <v>61</v>
      </c>
      <c r="C3" s="53">
        <v>62</v>
      </c>
      <c r="D3" s="53">
        <v>63</v>
      </c>
      <c r="E3" s="53">
        <v>64</v>
      </c>
      <c r="F3" s="53">
        <v>65</v>
      </c>
      <c r="H3" s="52" t="s">
        <v>59</v>
      </c>
      <c r="I3" s="53">
        <v>61</v>
      </c>
      <c r="J3" s="53">
        <v>62</v>
      </c>
      <c r="K3" s="53">
        <v>63</v>
      </c>
      <c r="L3" s="53">
        <v>64</v>
      </c>
      <c r="M3" s="53">
        <v>65</v>
      </c>
    </row>
    <row r="4" spans="1:13" x14ac:dyDescent="0.2">
      <c r="A4" s="54">
        <v>1</v>
      </c>
      <c r="B4" s="55">
        <v>10000</v>
      </c>
      <c r="C4" s="55">
        <v>10000</v>
      </c>
      <c r="D4" s="55">
        <v>10000</v>
      </c>
      <c r="E4" s="55">
        <v>10000</v>
      </c>
      <c r="F4" s="55">
        <v>10000</v>
      </c>
      <c r="H4" s="54">
        <v>1</v>
      </c>
      <c r="I4" s="55">
        <v>30000</v>
      </c>
      <c r="J4" s="55">
        <v>30000</v>
      </c>
      <c r="K4" s="55">
        <v>30000</v>
      </c>
      <c r="L4" s="55">
        <v>30000</v>
      </c>
      <c r="M4" s="55">
        <v>30000</v>
      </c>
    </row>
    <row r="5" spans="1:13" x14ac:dyDescent="0.2">
      <c r="A5" s="54">
        <v>2</v>
      </c>
      <c r="B5" s="55">
        <v>50000</v>
      </c>
      <c r="C5" s="55">
        <v>50000</v>
      </c>
      <c r="D5" s="55">
        <v>50000</v>
      </c>
      <c r="E5" s="55">
        <v>50000</v>
      </c>
      <c r="F5" s="55">
        <v>50000</v>
      </c>
      <c r="H5" s="54">
        <v>2</v>
      </c>
      <c r="I5" s="55">
        <v>50000</v>
      </c>
      <c r="J5" s="55">
        <v>50000</v>
      </c>
      <c r="K5" s="55">
        <v>50000</v>
      </c>
      <c r="L5" s="55">
        <v>50000</v>
      </c>
      <c r="M5" s="55">
        <v>50000</v>
      </c>
    </row>
    <row r="6" spans="1:13" x14ac:dyDescent="0.2">
      <c r="A6" s="54">
        <v>3</v>
      </c>
      <c r="B6" s="55">
        <v>50000</v>
      </c>
      <c r="C6" s="55">
        <v>50000</v>
      </c>
      <c r="D6" s="55">
        <v>50000</v>
      </c>
      <c r="E6" s="55">
        <v>50000</v>
      </c>
      <c r="F6" s="55">
        <v>50000</v>
      </c>
      <c r="H6" s="54">
        <v>3</v>
      </c>
      <c r="I6" s="55">
        <v>20000</v>
      </c>
      <c r="J6" s="55">
        <v>20000</v>
      </c>
      <c r="K6" s="55">
        <v>20000</v>
      </c>
      <c r="L6" s="55">
        <v>20000</v>
      </c>
      <c r="M6" s="55">
        <v>20000</v>
      </c>
    </row>
    <row r="7" spans="1:13" x14ac:dyDescent="0.2">
      <c r="A7" s="54">
        <v>4</v>
      </c>
      <c r="B7" s="55">
        <v>10000</v>
      </c>
      <c r="C7" s="55">
        <v>10000</v>
      </c>
      <c r="D7" s="55">
        <v>10000</v>
      </c>
      <c r="E7" s="55">
        <v>10000</v>
      </c>
      <c r="F7" s="55">
        <v>10000</v>
      </c>
      <c r="H7" s="54">
        <v>4</v>
      </c>
      <c r="I7" s="55">
        <v>20000</v>
      </c>
      <c r="J7" s="55">
        <v>20000</v>
      </c>
      <c r="K7" s="55">
        <v>20000</v>
      </c>
      <c r="L7" s="55">
        <v>20000</v>
      </c>
      <c r="M7" s="55">
        <v>20000</v>
      </c>
    </row>
    <row r="8" spans="1:13" x14ac:dyDescent="0.2">
      <c r="A8" s="54">
        <v>5</v>
      </c>
      <c r="B8" s="55">
        <v>10000</v>
      </c>
      <c r="C8" s="55">
        <v>10000</v>
      </c>
      <c r="D8" s="55">
        <v>10000</v>
      </c>
      <c r="E8" s="55">
        <v>10000</v>
      </c>
      <c r="F8" s="55">
        <v>10000</v>
      </c>
      <c r="H8" s="54">
        <v>5</v>
      </c>
      <c r="I8" s="55"/>
      <c r="J8" s="55"/>
      <c r="K8" s="55"/>
      <c r="L8" s="55"/>
      <c r="M8" s="55"/>
    </row>
    <row r="9" spans="1:13" x14ac:dyDescent="0.2">
      <c r="A9" s="54">
        <v>6</v>
      </c>
      <c r="B9" s="55"/>
      <c r="C9" s="55"/>
      <c r="D9" s="55"/>
      <c r="E9" s="55"/>
      <c r="F9" s="55"/>
      <c r="H9" s="54">
        <v>6</v>
      </c>
      <c r="I9" s="55"/>
      <c r="J9" s="55"/>
      <c r="K9" s="55"/>
      <c r="L9" s="55"/>
      <c r="M9" s="55"/>
    </row>
    <row r="10" spans="1:13" x14ac:dyDescent="0.2">
      <c r="A10" s="54">
        <v>7</v>
      </c>
      <c r="B10" s="56"/>
      <c r="C10" s="56"/>
      <c r="D10" s="56"/>
      <c r="E10" s="56"/>
      <c r="F10" s="56"/>
      <c r="H10" s="54">
        <v>7</v>
      </c>
      <c r="I10" s="56"/>
      <c r="J10" s="56"/>
      <c r="K10" s="56"/>
      <c r="L10" s="56"/>
      <c r="M10" s="56"/>
    </row>
    <row r="11" spans="1:13" x14ac:dyDescent="0.2">
      <c r="A11" s="54">
        <v>8</v>
      </c>
      <c r="B11" s="55"/>
      <c r="C11" s="55"/>
      <c r="D11" s="55"/>
      <c r="E11" s="55"/>
      <c r="F11" s="55"/>
      <c r="H11" s="54">
        <v>8</v>
      </c>
      <c r="I11" s="55"/>
      <c r="J11" s="55"/>
      <c r="K11" s="55"/>
      <c r="L11" s="55"/>
      <c r="M11" s="55"/>
    </row>
    <row r="12" spans="1:13" x14ac:dyDescent="0.2">
      <c r="A12" s="54">
        <v>9</v>
      </c>
      <c r="B12" s="55"/>
      <c r="C12" s="55"/>
      <c r="D12" s="55"/>
      <c r="E12" s="55"/>
      <c r="F12" s="55"/>
      <c r="H12" s="54">
        <v>9</v>
      </c>
      <c r="I12" s="55"/>
      <c r="J12" s="55"/>
      <c r="K12" s="55"/>
      <c r="L12" s="55"/>
      <c r="M12" s="55"/>
    </row>
    <row r="13" spans="1:13" x14ac:dyDescent="0.2">
      <c r="A13" s="54">
        <v>10</v>
      </c>
      <c r="B13" s="55"/>
      <c r="C13" s="55"/>
      <c r="D13" s="55"/>
      <c r="E13" s="55"/>
      <c r="F13" s="55"/>
      <c r="H13" s="54">
        <v>10</v>
      </c>
      <c r="I13" s="55"/>
      <c r="J13" s="55"/>
      <c r="K13" s="55"/>
      <c r="L13" s="55"/>
      <c r="M13" s="55"/>
    </row>
    <row r="14" spans="1:13" x14ac:dyDescent="0.2">
      <c r="A14" s="54">
        <v>11</v>
      </c>
      <c r="B14" s="55"/>
      <c r="C14" s="55"/>
      <c r="D14" s="55"/>
      <c r="E14" s="55"/>
      <c r="F14" s="55"/>
      <c r="H14" s="54">
        <v>11</v>
      </c>
      <c r="I14" s="55"/>
      <c r="J14" s="55"/>
      <c r="K14" s="55"/>
      <c r="L14" s="55"/>
      <c r="M14" s="55"/>
    </row>
    <row r="15" spans="1:13" x14ac:dyDescent="0.2">
      <c r="A15" s="54">
        <v>12</v>
      </c>
      <c r="B15" s="55"/>
      <c r="C15" s="55"/>
      <c r="D15" s="55"/>
      <c r="E15" s="55"/>
      <c r="F15" s="55"/>
      <c r="H15" s="54">
        <v>12</v>
      </c>
      <c r="I15" s="55"/>
      <c r="J15" s="55"/>
      <c r="K15" s="55"/>
      <c r="L15" s="55"/>
      <c r="M15" s="55"/>
    </row>
    <row r="16" spans="1:13" x14ac:dyDescent="0.2">
      <c r="A16" s="60" t="s">
        <v>16</v>
      </c>
      <c r="B16" s="61">
        <f>SUM(B4:B15)</f>
        <v>130000</v>
      </c>
      <c r="C16" s="61">
        <f>SUM(C4:C15)</f>
        <v>130000</v>
      </c>
      <c r="D16" s="61">
        <f>SUM(D4:D15)</f>
        <v>130000</v>
      </c>
      <c r="E16" s="61">
        <f>SUM(E4:E15)</f>
        <v>130000</v>
      </c>
      <c r="F16" s="61">
        <f>SUM(F4:F15)</f>
        <v>130000</v>
      </c>
      <c r="H16" s="60" t="s">
        <v>16</v>
      </c>
      <c r="I16" s="61">
        <f>SUM(I4:I15)</f>
        <v>120000</v>
      </c>
      <c r="J16" s="61">
        <f>SUM(J4:J15)</f>
        <v>120000</v>
      </c>
      <c r="K16" s="61">
        <f>SUM(K4:K15)</f>
        <v>120000</v>
      </c>
      <c r="L16" s="61">
        <f>SUM(L4:L15)</f>
        <v>120000</v>
      </c>
      <c r="M16" s="61">
        <f>SUM(M4:M15)</f>
        <v>120000</v>
      </c>
    </row>
  </sheetData>
  <mergeCells count="2">
    <mergeCell ref="A2:F2"/>
    <mergeCell ref="H2:M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workbookViewId="0">
      <selection activeCell="E19" sqref="E19"/>
    </sheetView>
  </sheetViews>
  <sheetFormatPr defaultRowHeight="14.25" x14ac:dyDescent="0.2"/>
  <cols>
    <col min="1" max="1" width="5.75" customWidth="1"/>
    <col min="2" max="2" width="14.625" customWidth="1"/>
    <col min="3" max="3" width="13.875" customWidth="1"/>
    <col min="4" max="4" width="13.625" customWidth="1"/>
    <col min="5" max="5" width="14.875" customWidth="1"/>
    <col min="6" max="6" width="13.75" customWidth="1"/>
  </cols>
  <sheetData>
    <row r="1" spans="1:6" ht="21" x14ac:dyDescent="0.2">
      <c r="A1" s="222" t="s">
        <v>78</v>
      </c>
      <c r="B1" s="222"/>
      <c r="C1" s="222"/>
      <c r="D1" s="222"/>
      <c r="E1" s="222"/>
      <c r="F1" s="222"/>
    </row>
    <row r="2" spans="1:6" ht="21" x14ac:dyDescent="0.45">
      <c r="A2" s="52" t="s">
        <v>59</v>
      </c>
      <c r="B2" s="53">
        <v>61</v>
      </c>
      <c r="C2" s="53">
        <v>62</v>
      </c>
      <c r="D2" s="53">
        <v>63</v>
      </c>
      <c r="E2" s="53">
        <v>64</v>
      </c>
      <c r="F2" s="53">
        <v>65</v>
      </c>
    </row>
    <row r="3" spans="1:6" x14ac:dyDescent="0.2">
      <c r="A3" s="54">
        <v>1</v>
      </c>
      <c r="B3" s="55">
        <v>80000</v>
      </c>
      <c r="C3" s="55">
        <v>80000</v>
      </c>
      <c r="D3" s="55">
        <v>80000</v>
      </c>
      <c r="E3" s="55">
        <v>80000</v>
      </c>
      <c r="F3" s="55">
        <v>80000</v>
      </c>
    </row>
    <row r="4" spans="1:6" x14ac:dyDescent="0.2">
      <c r="A4" s="54">
        <v>2</v>
      </c>
      <c r="B4" s="55">
        <v>5000</v>
      </c>
      <c r="C4" s="55">
        <v>5000</v>
      </c>
      <c r="D4" s="55">
        <v>5000</v>
      </c>
      <c r="E4" s="55">
        <v>5000</v>
      </c>
      <c r="F4" s="55">
        <v>5000</v>
      </c>
    </row>
    <row r="5" spans="1:6" x14ac:dyDescent="0.2">
      <c r="A5" s="54">
        <v>3</v>
      </c>
      <c r="B5" s="55">
        <v>100000</v>
      </c>
      <c r="C5" s="55">
        <v>100000</v>
      </c>
      <c r="D5" s="55">
        <v>100000</v>
      </c>
      <c r="E5" s="55">
        <v>100000</v>
      </c>
      <c r="F5" s="55">
        <v>100000</v>
      </c>
    </row>
    <row r="6" spans="1:6" x14ac:dyDescent="0.2">
      <c r="A6" s="54">
        <v>4</v>
      </c>
      <c r="B6" s="55">
        <v>5000</v>
      </c>
      <c r="C6" s="55">
        <v>5000</v>
      </c>
      <c r="D6" s="55">
        <v>5000</v>
      </c>
      <c r="E6" s="55">
        <v>5000</v>
      </c>
      <c r="F6" s="55">
        <v>5000</v>
      </c>
    </row>
    <row r="7" spans="1:6" x14ac:dyDescent="0.2">
      <c r="A7" s="54">
        <v>5</v>
      </c>
      <c r="B7" s="55">
        <v>5000</v>
      </c>
      <c r="C7" s="55">
        <v>5000</v>
      </c>
      <c r="D7" s="55">
        <v>5000</v>
      </c>
      <c r="E7" s="55">
        <v>5000</v>
      </c>
      <c r="F7" s="55">
        <v>5000</v>
      </c>
    </row>
    <row r="8" spans="1:6" x14ac:dyDescent="0.2">
      <c r="A8" s="54">
        <v>6</v>
      </c>
      <c r="B8" s="55">
        <v>5000</v>
      </c>
      <c r="C8" s="55">
        <v>5000</v>
      </c>
      <c r="D8" s="55">
        <v>5000</v>
      </c>
      <c r="E8" s="55">
        <v>5000</v>
      </c>
      <c r="F8" s="55">
        <v>5000</v>
      </c>
    </row>
    <row r="9" spans="1:6" x14ac:dyDescent="0.2">
      <c r="A9" s="54">
        <v>7</v>
      </c>
      <c r="B9" s="56">
        <v>100000</v>
      </c>
      <c r="C9" s="56">
        <v>100000</v>
      </c>
      <c r="D9" s="56">
        <v>100000</v>
      </c>
      <c r="E9" s="56">
        <v>100000</v>
      </c>
      <c r="F9" s="56">
        <v>100000</v>
      </c>
    </row>
    <row r="10" spans="1:6" x14ac:dyDescent="0.2">
      <c r="A10" s="54">
        <v>8</v>
      </c>
      <c r="B10" s="55">
        <v>5000</v>
      </c>
      <c r="C10" s="55">
        <v>5000</v>
      </c>
      <c r="D10" s="55">
        <v>5000</v>
      </c>
      <c r="E10" s="55">
        <v>5000</v>
      </c>
      <c r="F10" s="55">
        <v>5000</v>
      </c>
    </row>
    <row r="11" spans="1:6" x14ac:dyDescent="0.2">
      <c r="A11" s="54">
        <v>9</v>
      </c>
      <c r="B11" s="55">
        <v>50000</v>
      </c>
      <c r="C11" s="55">
        <v>50000</v>
      </c>
      <c r="D11" s="55">
        <v>50000</v>
      </c>
      <c r="E11" s="55">
        <v>50000</v>
      </c>
      <c r="F11" s="55">
        <v>50000</v>
      </c>
    </row>
    <row r="12" spans="1:6" x14ac:dyDescent="0.2">
      <c r="A12" s="54">
        <v>10</v>
      </c>
      <c r="B12" s="55"/>
      <c r="C12" s="55"/>
      <c r="D12" s="55"/>
      <c r="E12" s="55"/>
      <c r="F12" s="55"/>
    </row>
    <row r="13" spans="1:6" x14ac:dyDescent="0.2">
      <c r="A13" s="54">
        <v>11</v>
      </c>
      <c r="B13" s="55"/>
      <c r="C13" s="55"/>
      <c r="D13" s="55"/>
      <c r="E13" s="55"/>
      <c r="F13" s="55"/>
    </row>
    <row r="14" spans="1:6" x14ac:dyDescent="0.2">
      <c r="A14" s="54">
        <v>12</v>
      </c>
      <c r="B14" s="55"/>
      <c r="C14" s="55"/>
      <c r="D14" s="55"/>
      <c r="E14" s="55"/>
      <c r="F14" s="55"/>
    </row>
    <row r="15" spans="1:6" x14ac:dyDescent="0.2">
      <c r="A15" s="60" t="s">
        <v>16</v>
      </c>
      <c r="B15" s="61">
        <f>SUM(B3:B14)</f>
        <v>355000</v>
      </c>
      <c r="C15" s="61">
        <f>SUM(C3:C14)</f>
        <v>355000</v>
      </c>
      <c r="D15" s="61">
        <f>SUM(D3:D14)</f>
        <v>355000</v>
      </c>
      <c r="E15" s="61">
        <f>SUM(E3:E14)</f>
        <v>355000</v>
      </c>
      <c r="F15" s="61">
        <f>SUM(F3:F14)</f>
        <v>355000</v>
      </c>
    </row>
  </sheetData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</vt:i4>
      </vt:variant>
    </vt:vector>
  </HeadingPairs>
  <TitlesOfParts>
    <vt:vector size="13" baseType="lpstr">
      <vt:lpstr>ผ 01</vt:lpstr>
      <vt:lpstr>ยุท1 เคหะ</vt:lpstr>
      <vt:lpstr>ยุท1 เกษตร</vt:lpstr>
      <vt:lpstr>ยุท2ศึกษา</vt:lpstr>
      <vt:lpstr>ยุท2เคหะ เข้มแข็ง สาธารณสุ</vt:lpstr>
      <vt:lpstr>ยุท3 เคหะ</vt:lpstr>
      <vt:lpstr>ยุท4</vt:lpstr>
      <vt:lpstr>ยุท5</vt:lpstr>
      <vt:lpstr>ยุทธ 6</vt:lpstr>
      <vt:lpstr>ยุท7 เคหะ บริหาร เข้มข็ง</vt:lpstr>
      <vt:lpstr>ยุท 8</vt:lpstr>
      <vt:lpstr>ครุภัณฑ์</vt:lpstr>
      <vt:lpstr>แผนงานเคหะและชุมชน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USER</cp:lastModifiedBy>
  <cp:lastPrinted>2019-08-21T04:11:32Z</cp:lastPrinted>
  <dcterms:created xsi:type="dcterms:W3CDTF">2016-11-24T04:59:59Z</dcterms:created>
  <dcterms:modified xsi:type="dcterms:W3CDTF">2020-04-02T03:04:16Z</dcterms:modified>
</cp:coreProperties>
</file>